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总成绩" sheetId="2" r:id="rId1"/>
  </sheets>
  <definedNames>
    <definedName name="_xlnm._FilterDatabase" localSheetId="0" hidden="1">总成绩!$A$2:$P$163</definedName>
  </definedNames>
  <calcPr calcId="144525"/>
</workbook>
</file>

<file path=xl/sharedStrings.xml><?xml version="1.0" encoding="utf-8"?>
<sst xmlns="http://schemas.openxmlformats.org/spreadsheetml/2006/main" count="543" uniqueCount="379">
  <si>
    <t>2025年常山县部分事业单位招考录用工作人员总成绩及入围体检人员名单</t>
  </si>
  <si>
    <t>主管单位</t>
  </si>
  <si>
    <t>招聘单位</t>
  </si>
  <si>
    <t>报考岗位</t>
  </si>
  <si>
    <t>岗位代码</t>
  </si>
  <si>
    <t>招录人数</t>
  </si>
  <si>
    <t>姓名</t>
  </si>
  <si>
    <t>准考证</t>
  </si>
  <si>
    <t>综合应用能力</t>
  </si>
  <si>
    <t>职业能力倾向测试</t>
  </si>
  <si>
    <t>笔试总成绩</t>
  </si>
  <si>
    <t>笔试折合成绩</t>
  </si>
  <si>
    <t>面试成绩</t>
  </si>
  <si>
    <t>面试折合成绩</t>
  </si>
  <si>
    <t>总成绩</t>
  </si>
  <si>
    <t>名次</t>
  </si>
  <si>
    <t>是否入围体检</t>
  </si>
  <si>
    <t>常山县社会治理中心</t>
  </si>
  <si>
    <t>财务管理</t>
  </si>
  <si>
    <t>001</t>
  </si>
  <si>
    <t>邹莹</t>
  </si>
  <si>
    <t>008040101930</t>
  </si>
  <si>
    <t>入围体检</t>
  </si>
  <si>
    <t>008040103529</t>
  </si>
  <si>
    <t>008040100927</t>
  </si>
  <si>
    <t>常山县人民法院</t>
  </si>
  <si>
    <t>常山县人民法院审判保障服务中心</t>
  </si>
  <si>
    <t>会计</t>
  </si>
  <si>
    <t>002</t>
  </si>
  <si>
    <t>樊晨薇</t>
  </si>
  <si>
    <t>008040102706</t>
  </si>
  <si>
    <t>008040104828</t>
  </si>
  <si>
    <t>008040101524</t>
  </si>
  <si>
    <t>/</t>
  </si>
  <si>
    <t>放弃</t>
  </si>
  <si>
    <t>常山县自然资源和规划局</t>
  </si>
  <si>
    <t>常山县自然资源调查登记中心</t>
  </si>
  <si>
    <t>综合管理</t>
  </si>
  <si>
    <t>003</t>
  </si>
  <si>
    <t>郑文馨</t>
  </si>
  <si>
    <t>008040100216</t>
  </si>
  <si>
    <t>008040103611</t>
  </si>
  <si>
    <t>008040102530</t>
  </si>
  <si>
    <t>常山县土地和规划批后管理中心</t>
  </si>
  <si>
    <t>项目监管</t>
  </si>
  <si>
    <t>004</t>
  </si>
  <si>
    <t>熊俊杰</t>
  </si>
  <si>
    <t>008040103125</t>
  </si>
  <si>
    <t>008040101606</t>
  </si>
  <si>
    <t>008040102829</t>
  </si>
  <si>
    <t>常山县住房和城乡建设局</t>
  </si>
  <si>
    <t>常山县房地产事务中心</t>
  </si>
  <si>
    <t>财务</t>
  </si>
  <si>
    <t>005</t>
  </si>
  <si>
    <t>张素莹</t>
  </si>
  <si>
    <t>008040105201</t>
  </si>
  <si>
    <t>008040103704</t>
  </si>
  <si>
    <t>008040102511</t>
  </si>
  <si>
    <t>常山县建筑工程管理中心</t>
  </si>
  <si>
    <t>项目管理</t>
  </si>
  <si>
    <t>006</t>
  </si>
  <si>
    <t>雷轶波</t>
  </si>
  <si>
    <t>008040101417</t>
  </si>
  <si>
    <t>008040100930</t>
  </si>
  <si>
    <t>008040103327</t>
  </si>
  <si>
    <t>常山县交通运输局</t>
  </si>
  <si>
    <t>常山交通运输行政执法队</t>
  </si>
  <si>
    <t>法规和技术1</t>
  </si>
  <si>
    <t>007</t>
  </si>
  <si>
    <t>廖陈宁</t>
  </si>
  <si>
    <t>008040103628</t>
  </si>
  <si>
    <t>徐倩倩</t>
  </si>
  <si>
    <t>008040104008</t>
  </si>
  <si>
    <t>008040101502</t>
  </si>
  <si>
    <t>008040100109</t>
  </si>
  <si>
    <t>008040101613</t>
  </si>
  <si>
    <t>008040102424</t>
  </si>
  <si>
    <t>法规和技术2</t>
  </si>
  <si>
    <t>008</t>
  </si>
  <si>
    <t>郑梦龙</t>
  </si>
  <si>
    <t>008040102730</t>
  </si>
  <si>
    <t>吴鹏程</t>
  </si>
  <si>
    <t>008040104808</t>
  </si>
  <si>
    <t>008040100507</t>
  </si>
  <si>
    <t>008040101429</t>
  </si>
  <si>
    <t>008040102812</t>
  </si>
  <si>
    <t>008040104619</t>
  </si>
  <si>
    <t>常山县公路港航与运输管理中心</t>
  </si>
  <si>
    <t>资产维护</t>
  </si>
  <si>
    <t>009</t>
  </si>
  <si>
    <t>毛子怡</t>
  </si>
  <si>
    <t>008040104324</t>
  </si>
  <si>
    <t>008040103007</t>
  </si>
  <si>
    <t>008040102824</t>
  </si>
  <si>
    <t>工程管理</t>
  </si>
  <si>
    <t>010</t>
  </si>
  <si>
    <t>亚洁锴</t>
  </si>
  <si>
    <t>008040101504</t>
  </si>
  <si>
    <t>008040101318</t>
  </si>
  <si>
    <t>008040103723</t>
  </si>
  <si>
    <t>常山县交通工程管理中心</t>
  </si>
  <si>
    <t>工程管理1</t>
  </si>
  <si>
    <t>011</t>
  </si>
  <si>
    <t>胡晨凯</t>
  </si>
  <si>
    <t>008040100325</t>
  </si>
  <si>
    <t>008040101510</t>
  </si>
  <si>
    <t>008040104002</t>
  </si>
  <si>
    <t>工程管理2</t>
  </si>
  <si>
    <t>012</t>
  </si>
  <si>
    <t>陈智攀</t>
  </si>
  <si>
    <t>008040101125</t>
  </si>
  <si>
    <t>008040102927</t>
  </si>
  <si>
    <t>008040102322</t>
  </si>
  <si>
    <t>常山县农业农村局</t>
  </si>
  <si>
    <t>常山县农田建设中心</t>
  </si>
  <si>
    <t>农田建设与耕地管理</t>
  </si>
  <si>
    <t>013</t>
  </si>
  <si>
    <t>傅乐</t>
  </si>
  <si>
    <t>008040103121</t>
  </si>
  <si>
    <t>008040102519</t>
  </si>
  <si>
    <t>008040100802</t>
  </si>
  <si>
    <t>常山县胡柚产业发展中心</t>
  </si>
  <si>
    <t>胡柚（柑橘）种植技术和管理</t>
  </si>
  <si>
    <t>014</t>
  </si>
  <si>
    <t>邵航</t>
  </si>
  <si>
    <t>008040100814</t>
  </si>
  <si>
    <t>008040104807</t>
  </si>
  <si>
    <t>008040102326</t>
  </si>
  <si>
    <t>常山县种植业发展中心</t>
  </si>
  <si>
    <t>农技推广</t>
  </si>
  <si>
    <t>015</t>
  </si>
  <si>
    <t>郑祝颖</t>
  </si>
  <si>
    <t>008040102402</t>
  </si>
  <si>
    <t>008040104013</t>
  </si>
  <si>
    <t>008040101416</t>
  </si>
  <si>
    <t>常山县林业水利局</t>
  </si>
  <si>
    <t>常山县河道堤防管理所</t>
  </si>
  <si>
    <t>河湖建设管理</t>
  </si>
  <si>
    <t>016</t>
  </si>
  <si>
    <t>程敏洁</t>
  </si>
  <si>
    <t>008040100609</t>
  </si>
  <si>
    <t>008040103818</t>
  </si>
  <si>
    <t>008040103615</t>
  </si>
  <si>
    <t>常山县河长制工作管理中心</t>
  </si>
  <si>
    <t>河长制管理</t>
  </si>
  <si>
    <t>017</t>
  </si>
  <si>
    <t>姜慧霞</t>
  </si>
  <si>
    <t>008040100418</t>
  </si>
  <si>
    <t>008040104615</t>
  </si>
  <si>
    <t>008040101215</t>
  </si>
  <si>
    <t>常山县林业特产发展中心</t>
  </si>
  <si>
    <t>林技推广</t>
  </si>
  <si>
    <t>018</t>
  </si>
  <si>
    <t>徐震</t>
  </si>
  <si>
    <t>008040101601</t>
  </si>
  <si>
    <t>008040101208</t>
  </si>
  <si>
    <t>008040103302</t>
  </si>
  <si>
    <t>常山县农村水利管理中心</t>
  </si>
  <si>
    <t>农村水利管理</t>
  </si>
  <si>
    <t>019</t>
  </si>
  <si>
    <t>高学健</t>
  </si>
  <si>
    <t>008040103312</t>
  </si>
  <si>
    <t>008040101727</t>
  </si>
  <si>
    <t>008040100828</t>
  </si>
  <si>
    <t>常山县中型水库管理中心</t>
  </si>
  <si>
    <t>水库运行管理</t>
  </si>
  <si>
    <t>020</t>
  </si>
  <si>
    <t>叶方琪</t>
  </si>
  <si>
    <t>008040100614</t>
  </si>
  <si>
    <t>008040105111</t>
  </si>
  <si>
    <t>008040102312</t>
  </si>
  <si>
    <t>常山县文化和广电旅游体育局</t>
  </si>
  <si>
    <t>常山县文化市场事务管理中心</t>
  </si>
  <si>
    <t>文化管理</t>
  </si>
  <si>
    <t>021</t>
  </si>
  <si>
    <t>洪雨仙</t>
  </si>
  <si>
    <t>008040101004</t>
  </si>
  <si>
    <t>008040103324</t>
  </si>
  <si>
    <t>008040101217</t>
  </si>
  <si>
    <t>常山县非物质文化保护中心</t>
  </si>
  <si>
    <t>022</t>
  </si>
  <si>
    <t>郑益珂</t>
  </si>
  <si>
    <t>008040101526</t>
  </si>
  <si>
    <t>008040101915</t>
  </si>
  <si>
    <t>008040100227</t>
  </si>
  <si>
    <t>常山县退役军人事务局</t>
  </si>
  <si>
    <t>常山县退役军人服务中心</t>
  </si>
  <si>
    <t>023</t>
  </si>
  <si>
    <t>侯欣媛</t>
  </si>
  <si>
    <t>008040101104</t>
  </si>
  <si>
    <t>008040100307</t>
  </si>
  <si>
    <t>008040103307</t>
  </si>
  <si>
    <t>常山县统计局</t>
  </si>
  <si>
    <t>常山县普查中心</t>
  </si>
  <si>
    <t>统计调查</t>
  </si>
  <si>
    <t>024</t>
  </si>
  <si>
    <t>陈瑶青</t>
  </si>
  <si>
    <t>008040102602</t>
  </si>
  <si>
    <t>008040104012</t>
  </si>
  <si>
    <t>008040103804</t>
  </si>
  <si>
    <t>常山县营商环境建设办公室</t>
  </si>
  <si>
    <t>常山县企业综合服务中心</t>
  </si>
  <si>
    <t>025</t>
  </si>
  <si>
    <t>郑林芬</t>
  </si>
  <si>
    <t>008040103727</t>
  </si>
  <si>
    <t>008040103602</t>
  </si>
  <si>
    <t>008040102815</t>
  </si>
  <si>
    <t>常山县机关事务保障中心</t>
  </si>
  <si>
    <t>常山县机关后勤服务中心</t>
  </si>
  <si>
    <t>026</t>
  </si>
  <si>
    <t>汪心悦</t>
  </si>
  <si>
    <t>008040103018</t>
  </si>
  <si>
    <t>008040102920</t>
  </si>
  <si>
    <t>008040101323</t>
  </si>
  <si>
    <t>常山传媒集团</t>
  </si>
  <si>
    <t>技术</t>
  </si>
  <si>
    <t>030</t>
  </si>
  <si>
    <t>程雅仙</t>
  </si>
  <si>
    <t>008040103012</t>
  </si>
  <si>
    <t>008040101710</t>
  </si>
  <si>
    <t>008040102212</t>
  </si>
  <si>
    <t>常山县金融服务中心</t>
  </si>
  <si>
    <t>031</t>
  </si>
  <si>
    <t>杨笑</t>
  </si>
  <si>
    <t>008040101013</t>
  </si>
  <si>
    <t>008040101909</t>
  </si>
  <si>
    <t>008040101107</t>
  </si>
  <si>
    <t>常山县大数据中心</t>
  </si>
  <si>
    <t>032</t>
  </si>
  <si>
    <t>胡梦凡</t>
  </si>
  <si>
    <t>008040100615</t>
  </si>
  <si>
    <t>008040103922</t>
  </si>
  <si>
    <t>008040103718</t>
  </si>
  <si>
    <t>中国人民解放军浙江省常山县人民武装部</t>
  </si>
  <si>
    <t>常山县国防动员事务管理中心</t>
  </si>
  <si>
    <t>033</t>
  </si>
  <si>
    <t>邵语谦</t>
  </si>
  <si>
    <t>008040104630</t>
  </si>
  <si>
    <t>008040100405</t>
  </si>
  <si>
    <t>008040104123</t>
  </si>
  <si>
    <t>常山县卫生健康局</t>
  </si>
  <si>
    <t>常山县卫生健康服务中心</t>
  </si>
  <si>
    <t>消防安全管理</t>
  </si>
  <si>
    <t>034</t>
  </si>
  <si>
    <t>方辉</t>
  </si>
  <si>
    <t>008040104816</t>
  </si>
  <si>
    <t>008040101028</t>
  </si>
  <si>
    <t>008040101324</t>
  </si>
  <si>
    <t>常山县人民医院（常山县人民医院医疗服务共同体）</t>
  </si>
  <si>
    <t>035</t>
  </si>
  <si>
    <t>戴丽</t>
  </si>
  <si>
    <t>008040104510</t>
  </si>
  <si>
    <t>008040101329</t>
  </si>
  <si>
    <t>008040101627</t>
  </si>
  <si>
    <t>常山县中医医院（常山县中医医院医疗服务共同体）</t>
  </si>
  <si>
    <t>036</t>
  </si>
  <si>
    <t>符鑫茹</t>
  </si>
  <si>
    <t>008040102029</t>
  </si>
  <si>
    <t>008040103223</t>
  </si>
  <si>
    <t>008040100627</t>
  </si>
  <si>
    <t>综合文字</t>
  </si>
  <si>
    <t>037</t>
  </si>
  <si>
    <t>董子涵</t>
  </si>
  <si>
    <t>008040100817</t>
  </si>
  <si>
    <t>008040100126</t>
  </si>
  <si>
    <t>008040103315</t>
  </si>
  <si>
    <t>设备管理</t>
  </si>
  <si>
    <t>038</t>
  </si>
  <si>
    <t>戴梦圆</t>
  </si>
  <si>
    <t>008040105205</t>
  </si>
  <si>
    <t>008040100812</t>
  </si>
  <si>
    <t>008040105225</t>
  </si>
  <si>
    <t>常山县妇幼保健院</t>
  </si>
  <si>
    <t>网络信息技术</t>
  </si>
  <si>
    <t>040</t>
  </si>
  <si>
    <t>祝燕有</t>
  </si>
  <si>
    <t>008040104519</t>
  </si>
  <si>
    <t>008040104116</t>
  </si>
  <si>
    <t>008040102811</t>
  </si>
  <si>
    <t>常山县120急救指挥中心</t>
  </si>
  <si>
    <t>综合岗位</t>
  </si>
  <si>
    <t>041</t>
  </si>
  <si>
    <t>孟令地</t>
  </si>
  <si>
    <t>008040102310</t>
  </si>
  <si>
    <t>042</t>
  </si>
  <si>
    <t>孙寒</t>
  </si>
  <si>
    <t>008040102914</t>
  </si>
  <si>
    <t>008040102930</t>
  </si>
  <si>
    <t>008040100705</t>
  </si>
  <si>
    <t>乡镇（街道）</t>
  </si>
  <si>
    <t>乡镇（街道）下属事业单位</t>
  </si>
  <si>
    <t>专技1</t>
  </si>
  <si>
    <t>043</t>
  </si>
  <si>
    <t>汪奇</t>
  </si>
  <si>
    <t>008040206110</t>
  </si>
  <si>
    <t>008040206126</t>
  </si>
  <si>
    <t>008040205430</t>
  </si>
  <si>
    <t>专技2</t>
  </si>
  <si>
    <t>044</t>
  </si>
  <si>
    <t>彭巧沥</t>
  </si>
  <si>
    <t>008040206207</t>
  </si>
  <si>
    <t>008040205609</t>
  </si>
  <si>
    <t>008040205513</t>
  </si>
  <si>
    <t>专技3</t>
  </si>
  <si>
    <t>045</t>
  </si>
  <si>
    <t>刘若愚</t>
  </si>
  <si>
    <t>008040206203</t>
  </si>
  <si>
    <t>008040205724</t>
  </si>
  <si>
    <t>008040205709</t>
  </si>
  <si>
    <t>专技4</t>
  </si>
  <si>
    <t>046</t>
  </si>
  <si>
    <t>傅玲慧</t>
  </si>
  <si>
    <t>008040205822</t>
  </si>
  <si>
    <t>008040205329</t>
  </si>
  <si>
    <t>008040205619</t>
  </si>
  <si>
    <t>专技5</t>
  </si>
  <si>
    <t>047</t>
  </si>
  <si>
    <t>蒋泓博</t>
  </si>
  <si>
    <t>008040205929</t>
  </si>
  <si>
    <t>008040206104</t>
  </si>
  <si>
    <t>008040205309</t>
  </si>
  <si>
    <t>专技6</t>
  </si>
  <si>
    <t>048</t>
  </si>
  <si>
    <t>叶晓庆</t>
  </si>
  <si>
    <t>008040206212</t>
  </si>
  <si>
    <t>008040206102</t>
  </si>
  <si>
    <t>008040205419</t>
  </si>
  <si>
    <t>专技7</t>
  </si>
  <si>
    <t>049</t>
  </si>
  <si>
    <t>付涛</t>
  </si>
  <si>
    <t>008040206425</t>
  </si>
  <si>
    <t>008040205401</t>
  </si>
  <si>
    <t>008040206509</t>
  </si>
  <si>
    <t>专技8</t>
  </si>
  <si>
    <t>050</t>
  </si>
  <si>
    <t>郝娇娇</t>
  </si>
  <si>
    <t>008040205907</t>
  </si>
  <si>
    <t>008040206511</t>
  </si>
  <si>
    <t>008040205617</t>
  </si>
  <si>
    <t>管理1</t>
  </si>
  <si>
    <t>051</t>
  </si>
  <si>
    <t>胡军建</t>
  </si>
  <si>
    <t>008040205518</t>
  </si>
  <si>
    <t>008040205710</t>
  </si>
  <si>
    <t>008040206304</t>
  </si>
  <si>
    <t>管理2</t>
  </si>
  <si>
    <t>052</t>
  </si>
  <si>
    <t>曾昕瑶</t>
  </si>
  <si>
    <t>008040206411</t>
  </si>
  <si>
    <t>008040205529</t>
  </si>
  <si>
    <t>008040205804</t>
  </si>
  <si>
    <t>管理3</t>
  </si>
  <si>
    <t>053</t>
  </si>
  <si>
    <t>郑璐莹</t>
  </si>
  <si>
    <t>008040206108</t>
  </si>
  <si>
    <t>008040205315</t>
  </si>
  <si>
    <t>008040205808</t>
  </si>
  <si>
    <t>报考部门</t>
  </si>
  <si>
    <t>准考证号</t>
  </si>
  <si>
    <t>技能测试成绩</t>
  </si>
  <si>
    <t>技能测试折合成绩</t>
  </si>
  <si>
    <t>摄影摄像记者</t>
  </si>
  <si>
    <t>027</t>
  </si>
  <si>
    <t>赵霈</t>
  </si>
  <si>
    <t>008040102902</t>
  </si>
  <si>
    <t>008040105112</t>
  </si>
  <si>
    <t>008040101216</t>
  </si>
  <si>
    <t>新媒体记者</t>
  </si>
  <si>
    <t>028</t>
  </si>
  <si>
    <t>樊梦航</t>
  </si>
  <si>
    <t>008040101222</t>
  </si>
  <si>
    <t>008040104218</t>
  </si>
  <si>
    <t>008040104018</t>
  </si>
  <si>
    <t>后期制作</t>
  </si>
  <si>
    <t>029</t>
  </si>
  <si>
    <t>章一冰</t>
  </si>
  <si>
    <t>008040101717</t>
  </si>
  <si>
    <t>008040100420</t>
  </si>
  <si>
    <t>008040103209</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</si>
</sst>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5">
    <font>
      <sz val="11"/>
      <color indexed="8"/>
      <name val="宋体"/>
      <charset val="134"/>
      <scheme val="minor"/>
    </font>
    <font>
      <b/>
      <sz val="11"/>
      <color indexed="8"/>
      <name val="宋体"/>
      <charset val="134"/>
      <scheme val="minor"/>
    </font>
    <font>
      <b/>
      <sz val="18"/>
      <color indexed="8"/>
      <name val="宋体"/>
      <charset val="134"/>
      <scheme val="minor"/>
    </font>
    <font>
      <sz val="11"/>
      <name val="宋体"/>
      <charset val="134"/>
    </font>
    <font>
      <sz val="11"/>
      <name val="宋体"/>
      <charset val="0"/>
    </font>
    <font>
      <sz val="11"/>
      <name val="Times New Roman"/>
      <charset val="0"/>
    </font>
    <font>
      <sz val="11"/>
      <color indexed="8"/>
      <name val="宋体"/>
      <charset val="134"/>
    </font>
    <font>
      <sz val="11"/>
      <color rgb="FF000000"/>
      <name val="宋体"/>
      <charset val="134"/>
    </font>
    <font>
      <sz val="11"/>
      <name val="Times New Roman"/>
      <charset val="134"/>
    </font>
    <font>
      <sz val="11"/>
      <color theme="1"/>
      <name val="Times New Roman"/>
      <charset val="134"/>
    </font>
    <font>
      <sz val="11"/>
      <color indexed="8"/>
      <name val="Times New Roman"/>
      <charset val="134"/>
    </font>
    <font>
      <sz val="11"/>
      <color theme="1"/>
      <name val="宋体"/>
      <charset val="134"/>
    </font>
    <font>
      <b/>
      <sz val="11"/>
      <color theme="1"/>
      <name val="宋体"/>
      <charset val="134"/>
    </font>
    <font>
      <b/>
      <sz val="11"/>
      <name val="宋体"/>
      <charset val="134"/>
    </font>
    <font>
      <b/>
      <sz val="11"/>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5"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5"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15"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7" borderId="6"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19" fillId="9" borderId="0" applyNumberFormat="0" applyBorder="0" applyAlignment="0" applyProtection="0">
      <alignment vertical="center"/>
    </xf>
    <xf numFmtId="0" fontId="22" fillId="0" borderId="8" applyNumberFormat="0" applyFill="0" applyAlignment="0" applyProtection="0">
      <alignment vertical="center"/>
    </xf>
    <xf numFmtId="0" fontId="19" fillId="10" borderId="0" applyNumberFormat="0" applyBorder="0" applyAlignment="0" applyProtection="0">
      <alignment vertical="center"/>
    </xf>
    <xf numFmtId="0" fontId="28" fillId="11" borderId="9" applyNumberFormat="0" applyAlignment="0" applyProtection="0">
      <alignment vertical="center"/>
    </xf>
    <xf numFmtId="0" fontId="29" fillId="11" borderId="5" applyNumberFormat="0" applyAlignment="0" applyProtection="0">
      <alignment vertical="center"/>
    </xf>
    <xf numFmtId="0" fontId="30" fillId="12" borderId="10"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cellStyleXfs>
  <cellXfs count="44">
    <xf numFmtId="0" fontId="0" fillId="0" borderId="0" xfId="0" applyFont="1">
      <alignment vertical="center"/>
    </xf>
    <xf numFmtId="0" fontId="1" fillId="0" borderId="0" xfId="0" applyFont="1" applyFill="1" applyAlignment="1">
      <alignment horizontal="center" vertical="center"/>
    </xf>
    <xf numFmtId="0" fontId="0" fillId="0" borderId="0" xfId="0" applyFont="1" applyFill="1">
      <alignment vertical="center"/>
    </xf>
    <xf numFmtId="0" fontId="0" fillId="0" borderId="0" xfId="0" applyFont="1" applyFill="1" applyAlignment="1">
      <alignment vertical="center" wrapText="1"/>
    </xf>
    <xf numFmtId="0" fontId="0" fillId="0" borderId="0" xfId="0" applyFont="1" applyFill="1" applyAlignment="1">
      <alignment horizontal="center" vertical="center"/>
    </xf>
    <xf numFmtId="176" fontId="0" fillId="0" borderId="0" xfId="0" applyNumberFormat="1" applyFont="1" applyFill="1" applyAlignment="1">
      <alignment horizontal="center" vertical="center"/>
    </xf>
    <xf numFmtId="177" fontId="0" fillId="0" borderId="0" xfId="0" applyNumberFormat="1"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7" fontId="2" fillId="0" borderId="0" xfId="0" applyNumberFormat="1" applyFont="1" applyFill="1" applyAlignment="1">
      <alignment horizontal="center" vertical="center"/>
    </xf>
    <xf numFmtId="176"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0" fontId="5" fillId="0" borderId="1" xfId="0" applyFont="1" applyFill="1" applyBorder="1" applyAlignment="1">
      <alignment vertical="center"/>
    </xf>
    <xf numFmtId="176" fontId="9"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0" fontId="10" fillId="0" borderId="0" xfId="0" applyFont="1" applyFill="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176" fontId="14"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1" xfId="0"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63"/>
  <sheetViews>
    <sheetView tabSelected="1" workbookViewId="0">
      <pane xSplit="5" ySplit="2" topLeftCell="F3" activePane="bottomRight" state="frozen"/>
      <selection/>
      <selection pane="topRight"/>
      <selection pane="bottomLeft"/>
      <selection pane="bottomRight" activeCell="E9" sqref="E9:E11"/>
    </sheetView>
  </sheetViews>
  <sheetFormatPr defaultColWidth="9" defaultRowHeight="13.5"/>
  <cols>
    <col min="1" max="1" width="24.675" style="3" customWidth="1"/>
    <col min="2" max="2" width="32.6916666666667" style="3" customWidth="1"/>
    <col min="3" max="3" width="15.375" style="3" customWidth="1"/>
    <col min="4" max="4" width="6.25" style="4" customWidth="1"/>
    <col min="5" max="5" width="5.75" style="4" customWidth="1"/>
    <col min="6" max="6" width="9.45" style="4" customWidth="1"/>
    <col min="7" max="7" width="13.625" style="4" customWidth="1"/>
    <col min="8" max="8" width="10.5" style="5" customWidth="1"/>
    <col min="9" max="9" width="11.25" style="5" customWidth="1"/>
    <col min="10" max="10" width="11.125" style="5" customWidth="1"/>
    <col min="11" max="11" width="10.375" style="5" customWidth="1"/>
    <col min="12" max="12" width="9.5" style="5" customWidth="1"/>
    <col min="13" max="13" width="10" style="5" customWidth="1"/>
    <col min="14" max="14" width="11.125" style="5" customWidth="1"/>
    <col min="15" max="15" width="9.25" style="6" customWidth="1"/>
    <col min="16" max="16" width="12.9583333333333" style="4" customWidth="1"/>
    <col min="17" max="17" width="6.7" style="4" customWidth="1"/>
    <col min="18" max="18" width="13.25" style="2" customWidth="1"/>
    <col min="19" max="16384" width="9" style="2"/>
  </cols>
  <sheetData>
    <row r="1" ht="40" customHeight="1" spans="1:16">
      <c r="A1" s="7" t="s">
        <v>0</v>
      </c>
      <c r="B1" s="7"/>
      <c r="C1" s="7"/>
      <c r="D1" s="8"/>
      <c r="E1" s="8"/>
      <c r="F1" s="8"/>
      <c r="G1" s="8"/>
      <c r="O1" s="18"/>
      <c r="P1" s="8"/>
    </row>
    <row r="2" s="1" customFormat="1" ht="33" customHeight="1" spans="1:16">
      <c r="A2" s="9" t="s">
        <v>1</v>
      </c>
      <c r="B2" s="9" t="s">
        <v>2</v>
      </c>
      <c r="C2" s="9" t="s">
        <v>3</v>
      </c>
      <c r="D2" s="9" t="s">
        <v>4</v>
      </c>
      <c r="E2" s="9" t="s">
        <v>5</v>
      </c>
      <c r="F2" s="10" t="s">
        <v>6</v>
      </c>
      <c r="G2" s="10" t="s">
        <v>7</v>
      </c>
      <c r="H2" s="9" t="s">
        <v>8</v>
      </c>
      <c r="I2" s="9" t="s">
        <v>9</v>
      </c>
      <c r="J2" s="9" t="s">
        <v>10</v>
      </c>
      <c r="K2" s="19" t="s">
        <v>11</v>
      </c>
      <c r="L2" s="19" t="s">
        <v>12</v>
      </c>
      <c r="M2" s="19" t="s">
        <v>13</v>
      </c>
      <c r="N2" s="19" t="s">
        <v>14</v>
      </c>
      <c r="O2" s="20" t="s">
        <v>15</v>
      </c>
      <c r="P2" s="9" t="s">
        <v>16</v>
      </c>
    </row>
    <row r="3" ht="16" customHeight="1" spans="1:17">
      <c r="A3" s="11" t="s">
        <v>17</v>
      </c>
      <c r="B3" s="12" t="s">
        <v>17</v>
      </c>
      <c r="C3" s="12" t="s">
        <v>18</v>
      </c>
      <c r="D3" s="11" t="s">
        <v>19</v>
      </c>
      <c r="E3" s="11">
        <v>1</v>
      </c>
      <c r="F3" s="13" t="s">
        <v>20</v>
      </c>
      <c r="G3" s="14" t="s">
        <v>21</v>
      </c>
      <c r="H3" s="15">
        <v>69.5</v>
      </c>
      <c r="I3" s="15">
        <v>57.78</v>
      </c>
      <c r="J3" s="21">
        <f t="shared" ref="J3:J9" si="0">H3+I3</f>
        <v>127.28</v>
      </c>
      <c r="K3" s="15">
        <f t="shared" ref="K3:K9" si="1">J3/2*0.4</f>
        <v>25.456</v>
      </c>
      <c r="L3" s="15">
        <v>83.16</v>
      </c>
      <c r="M3" s="15">
        <f>L3*0.6</f>
        <v>49.896</v>
      </c>
      <c r="N3" s="15">
        <f>K3+M3</f>
        <v>75.352</v>
      </c>
      <c r="O3" s="22">
        <v>1</v>
      </c>
      <c r="P3" s="13" t="s">
        <v>22</v>
      </c>
      <c r="Q3" s="26"/>
    </row>
    <row r="4" ht="16" customHeight="1" spans="1:17">
      <c r="A4" s="11"/>
      <c r="B4" s="12"/>
      <c r="C4" s="12"/>
      <c r="D4" s="11"/>
      <c r="E4" s="11"/>
      <c r="F4" s="13"/>
      <c r="G4" s="14" t="s">
        <v>23</v>
      </c>
      <c r="H4" s="15">
        <v>67.5</v>
      </c>
      <c r="I4" s="15">
        <v>64.44</v>
      </c>
      <c r="J4" s="21">
        <f t="shared" si="0"/>
        <v>131.94</v>
      </c>
      <c r="K4" s="15">
        <f t="shared" si="1"/>
        <v>26.388</v>
      </c>
      <c r="L4" s="15">
        <v>80.1</v>
      </c>
      <c r="M4" s="15">
        <f>L4*0.6</f>
        <v>48.06</v>
      </c>
      <c r="N4" s="15">
        <f>K4+M4</f>
        <v>74.448</v>
      </c>
      <c r="O4" s="22">
        <v>2</v>
      </c>
      <c r="P4" s="23"/>
      <c r="Q4" s="26"/>
    </row>
    <row r="5" ht="16" customHeight="1" spans="1:17">
      <c r="A5" s="11"/>
      <c r="B5" s="12"/>
      <c r="C5" s="12"/>
      <c r="D5" s="11"/>
      <c r="E5" s="11"/>
      <c r="F5" s="13"/>
      <c r="G5" s="14" t="s">
        <v>24</v>
      </c>
      <c r="H5" s="15">
        <v>67.5</v>
      </c>
      <c r="I5" s="15">
        <v>64.44</v>
      </c>
      <c r="J5" s="21">
        <f t="shared" si="0"/>
        <v>131.94</v>
      </c>
      <c r="K5" s="15">
        <f t="shared" si="1"/>
        <v>26.388</v>
      </c>
      <c r="L5" s="15">
        <v>79.68</v>
      </c>
      <c r="M5" s="15">
        <f>L5*0.6</f>
        <v>47.808</v>
      </c>
      <c r="N5" s="15">
        <f>K5+M5</f>
        <v>74.196</v>
      </c>
      <c r="O5" s="22">
        <v>3</v>
      </c>
      <c r="P5" s="23"/>
      <c r="Q5" s="26"/>
    </row>
    <row r="6" ht="16" customHeight="1" spans="1:17">
      <c r="A6" s="16" t="s">
        <v>25</v>
      </c>
      <c r="B6" s="17" t="s">
        <v>26</v>
      </c>
      <c r="C6" s="17" t="s">
        <v>27</v>
      </c>
      <c r="D6" s="16" t="s">
        <v>28</v>
      </c>
      <c r="E6" s="16">
        <v>1</v>
      </c>
      <c r="F6" s="13" t="s">
        <v>29</v>
      </c>
      <c r="G6" s="14" t="s">
        <v>30</v>
      </c>
      <c r="H6" s="15">
        <v>72</v>
      </c>
      <c r="I6" s="15">
        <v>66.67</v>
      </c>
      <c r="J6" s="24">
        <f t="shared" si="0"/>
        <v>138.67</v>
      </c>
      <c r="K6" s="15">
        <f t="shared" si="1"/>
        <v>27.734</v>
      </c>
      <c r="L6" s="15">
        <v>79.78</v>
      </c>
      <c r="M6" s="15">
        <f>L6*0.6</f>
        <v>47.868</v>
      </c>
      <c r="N6" s="15">
        <f>K6+M6</f>
        <v>75.602</v>
      </c>
      <c r="O6" s="22">
        <v>1</v>
      </c>
      <c r="P6" s="13" t="s">
        <v>22</v>
      </c>
      <c r="Q6" s="26"/>
    </row>
    <row r="7" ht="16" customHeight="1" spans="1:17">
      <c r="A7" s="16"/>
      <c r="B7" s="17"/>
      <c r="C7" s="17"/>
      <c r="D7" s="16"/>
      <c r="E7" s="16"/>
      <c r="F7" s="13"/>
      <c r="G7" s="14" t="s">
        <v>31</v>
      </c>
      <c r="H7" s="15">
        <v>64</v>
      </c>
      <c r="I7" s="15">
        <v>55.56</v>
      </c>
      <c r="J7" s="24">
        <f t="shared" si="0"/>
        <v>119.56</v>
      </c>
      <c r="K7" s="15">
        <f t="shared" si="1"/>
        <v>23.912</v>
      </c>
      <c r="L7" s="15">
        <v>82.18</v>
      </c>
      <c r="M7" s="15">
        <f>L7*0.6</f>
        <v>49.308</v>
      </c>
      <c r="N7" s="15">
        <f>K7+M7</f>
        <v>73.22</v>
      </c>
      <c r="O7" s="22">
        <v>2</v>
      </c>
      <c r="P7" s="23"/>
      <c r="Q7" s="26"/>
    </row>
    <row r="8" ht="16" customHeight="1" spans="1:17">
      <c r="A8" s="16"/>
      <c r="B8" s="17"/>
      <c r="C8" s="17"/>
      <c r="D8" s="16"/>
      <c r="E8" s="16"/>
      <c r="F8" s="13"/>
      <c r="G8" s="14" t="s">
        <v>32</v>
      </c>
      <c r="H8" s="15">
        <v>66</v>
      </c>
      <c r="I8" s="15">
        <v>67.78</v>
      </c>
      <c r="J8" s="24">
        <f t="shared" si="0"/>
        <v>133.78</v>
      </c>
      <c r="K8" s="15">
        <f t="shared" si="1"/>
        <v>26.756</v>
      </c>
      <c r="L8" s="15" t="s">
        <v>33</v>
      </c>
      <c r="M8" s="15" t="s">
        <v>33</v>
      </c>
      <c r="N8" s="15" t="s">
        <v>33</v>
      </c>
      <c r="O8" s="25" t="s">
        <v>34</v>
      </c>
      <c r="P8" s="23"/>
      <c r="Q8" s="26"/>
    </row>
    <row r="9" ht="16" customHeight="1" spans="1:17">
      <c r="A9" s="16" t="s">
        <v>35</v>
      </c>
      <c r="B9" s="17" t="s">
        <v>36</v>
      </c>
      <c r="C9" s="17" t="s">
        <v>37</v>
      </c>
      <c r="D9" s="16" t="s">
        <v>38</v>
      </c>
      <c r="E9" s="16">
        <v>1</v>
      </c>
      <c r="F9" s="13" t="s">
        <v>39</v>
      </c>
      <c r="G9" s="14" t="s">
        <v>40</v>
      </c>
      <c r="H9" s="15">
        <v>69</v>
      </c>
      <c r="I9" s="15">
        <v>66.67</v>
      </c>
      <c r="J9" s="24">
        <f t="shared" si="0"/>
        <v>135.67</v>
      </c>
      <c r="K9" s="15">
        <f t="shared" si="1"/>
        <v>27.134</v>
      </c>
      <c r="L9" s="15">
        <v>82.1</v>
      </c>
      <c r="M9" s="15">
        <f>L9*0.6</f>
        <v>49.26</v>
      </c>
      <c r="N9" s="15">
        <f>K9+M9</f>
        <v>76.394</v>
      </c>
      <c r="O9" s="22">
        <v>1</v>
      </c>
      <c r="P9" s="13" t="s">
        <v>22</v>
      </c>
      <c r="Q9" s="26"/>
    </row>
    <row r="10" ht="16" customHeight="1" spans="1:17">
      <c r="A10" s="16"/>
      <c r="B10" s="17"/>
      <c r="C10" s="17"/>
      <c r="D10" s="16"/>
      <c r="E10" s="16"/>
      <c r="F10" s="13"/>
      <c r="G10" s="14" t="s">
        <v>41</v>
      </c>
      <c r="H10" s="15">
        <v>65</v>
      </c>
      <c r="I10" s="15">
        <v>73.33</v>
      </c>
      <c r="J10" s="24">
        <f t="shared" ref="J9:J73" si="2">H10+I10</f>
        <v>138.33</v>
      </c>
      <c r="K10" s="15">
        <f t="shared" ref="K9:K47" si="3">J10/2*0.4</f>
        <v>27.666</v>
      </c>
      <c r="L10" s="15">
        <v>79.06</v>
      </c>
      <c r="M10" s="15">
        <f t="shared" ref="M9:M46" si="4">L10*0.6</f>
        <v>47.436</v>
      </c>
      <c r="N10" s="15">
        <f t="shared" ref="N9:N46" si="5">K10+M10</f>
        <v>75.102</v>
      </c>
      <c r="O10" s="22">
        <v>2</v>
      </c>
      <c r="P10" s="23"/>
      <c r="Q10" s="26"/>
    </row>
    <row r="11" ht="16" customHeight="1" spans="1:17">
      <c r="A11" s="16"/>
      <c r="B11" s="17"/>
      <c r="C11" s="17"/>
      <c r="D11" s="16"/>
      <c r="E11" s="16"/>
      <c r="F11" s="13"/>
      <c r="G11" s="14" t="s">
        <v>42</v>
      </c>
      <c r="H11" s="15">
        <v>66.5</v>
      </c>
      <c r="I11" s="15">
        <v>73.33</v>
      </c>
      <c r="J11" s="24">
        <f t="shared" si="2"/>
        <v>139.83</v>
      </c>
      <c r="K11" s="15">
        <f t="shared" si="3"/>
        <v>27.966</v>
      </c>
      <c r="L11" s="15">
        <v>77.92</v>
      </c>
      <c r="M11" s="15">
        <f t="shared" si="4"/>
        <v>46.752</v>
      </c>
      <c r="N11" s="15">
        <f t="shared" si="5"/>
        <v>74.718</v>
      </c>
      <c r="O11" s="22">
        <v>3</v>
      </c>
      <c r="P11" s="23"/>
      <c r="Q11" s="26"/>
    </row>
    <row r="12" ht="16" customHeight="1" spans="1:17">
      <c r="A12" s="16" t="s">
        <v>35</v>
      </c>
      <c r="B12" s="17" t="s">
        <v>43</v>
      </c>
      <c r="C12" s="17" t="s">
        <v>44</v>
      </c>
      <c r="D12" s="16" t="s">
        <v>45</v>
      </c>
      <c r="E12" s="16">
        <v>1</v>
      </c>
      <c r="F12" s="13" t="s">
        <v>46</v>
      </c>
      <c r="G12" s="14" t="s">
        <v>47</v>
      </c>
      <c r="H12" s="15">
        <v>59</v>
      </c>
      <c r="I12" s="15">
        <v>68.89</v>
      </c>
      <c r="J12" s="24">
        <f t="shared" si="2"/>
        <v>127.89</v>
      </c>
      <c r="K12" s="15">
        <f t="shared" si="3"/>
        <v>25.578</v>
      </c>
      <c r="L12" s="15">
        <v>83.12</v>
      </c>
      <c r="M12" s="15">
        <f t="shared" si="4"/>
        <v>49.872</v>
      </c>
      <c r="N12" s="15">
        <f t="shared" si="5"/>
        <v>75.45</v>
      </c>
      <c r="O12" s="22">
        <v>1</v>
      </c>
      <c r="P12" s="13" t="s">
        <v>22</v>
      </c>
      <c r="Q12" s="26"/>
    </row>
    <row r="13" ht="16" customHeight="1" spans="1:17">
      <c r="A13" s="16"/>
      <c r="B13" s="17"/>
      <c r="C13" s="17"/>
      <c r="D13" s="16"/>
      <c r="E13" s="16"/>
      <c r="F13" s="13"/>
      <c r="G13" s="14" t="s">
        <v>48</v>
      </c>
      <c r="H13" s="15">
        <v>63</v>
      </c>
      <c r="I13" s="15">
        <v>65.56</v>
      </c>
      <c r="J13" s="24">
        <f t="shared" si="2"/>
        <v>128.56</v>
      </c>
      <c r="K13" s="15">
        <f t="shared" si="3"/>
        <v>25.712</v>
      </c>
      <c r="L13" s="15">
        <v>80.52</v>
      </c>
      <c r="M13" s="15">
        <f t="shared" si="4"/>
        <v>48.312</v>
      </c>
      <c r="N13" s="15">
        <f t="shared" si="5"/>
        <v>74.024</v>
      </c>
      <c r="O13" s="22">
        <v>2</v>
      </c>
      <c r="P13" s="23"/>
      <c r="Q13" s="26"/>
    </row>
    <row r="14" ht="16" customHeight="1" spans="1:17">
      <c r="A14" s="16"/>
      <c r="B14" s="17"/>
      <c r="C14" s="17"/>
      <c r="D14" s="16"/>
      <c r="E14" s="16"/>
      <c r="F14" s="13"/>
      <c r="G14" s="14" t="s">
        <v>49</v>
      </c>
      <c r="H14" s="15">
        <v>64.5</v>
      </c>
      <c r="I14" s="15">
        <v>65.56</v>
      </c>
      <c r="J14" s="24">
        <f t="shared" si="2"/>
        <v>130.06</v>
      </c>
      <c r="K14" s="15">
        <f t="shared" si="3"/>
        <v>26.012</v>
      </c>
      <c r="L14" s="15">
        <v>78.94</v>
      </c>
      <c r="M14" s="15">
        <f t="shared" si="4"/>
        <v>47.364</v>
      </c>
      <c r="N14" s="15">
        <f t="shared" si="5"/>
        <v>73.376</v>
      </c>
      <c r="O14" s="22">
        <v>3</v>
      </c>
      <c r="P14" s="23"/>
      <c r="Q14" s="26"/>
    </row>
    <row r="15" ht="16" customHeight="1" spans="1:17">
      <c r="A15" s="16" t="s">
        <v>50</v>
      </c>
      <c r="B15" s="17" t="s">
        <v>51</v>
      </c>
      <c r="C15" s="17" t="s">
        <v>52</v>
      </c>
      <c r="D15" s="16" t="s">
        <v>53</v>
      </c>
      <c r="E15" s="16">
        <v>1</v>
      </c>
      <c r="F15" s="13" t="s">
        <v>54</v>
      </c>
      <c r="G15" s="14" t="s">
        <v>55</v>
      </c>
      <c r="H15" s="15">
        <v>62.5</v>
      </c>
      <c r="I15" s="15">
        <v>60</v>
      </c>
      <c r="J15" s="24">
        <f t="shared" si="2"/>
        <v>122.5</v>
      </c>
      <c r="K15" s="15">
        <f t="shared" si="3"/>
        <v>24.5</v>
      </c>
      <c r="L15" s="15">
        <v>84.54</v>
      </c>
      <c r="M15" s="15">
        <f t="shared" si="4"/>
        <v>50.724</v>
      </c>
      <c r="N15" s="15">
        <f t="shared" si="5"/>
        <v>75.224</v>
      </c>
      <c r="O15" s="22">
        <v>1</v>
      </c>
      <c r="P15" s="13" t="s">
        <v>22</v>
      </c>
      <c r="Q15" s="26"/>
    </row>
    <row r="16" ht="16" customHeight="1" spans="1:17">
      <c r="A16" s="16"/>
      <c r="B16" s="17"/>
      <c r="C16" s="17"/>
      <c r="D16" s="16"/>
      <c r="E16" s="16"/>
      <c r="F16" s="13"/>
      <c r="G16" s="14" t="s">
        <v>56</v>
      </c>
      <c r="H16" s="15">
        <v>67</v>
      </c>
      <c r="I16" s="15">
        <v>56.67</v>
      </c>
      <c r="J16" s="24">
        <f t="shared" si="2"/>
        <v>123.67</v>
      </c>
      <c r="K16" s="15">
        <f t="shared" si="3"/>
        <v>24.734</v>
      </c>
      <c r="L16" s="15">
        <v>81.52</v>
      </c>
      <c r="M16" s="15">
        <f t="shared" si="4"/>
        <v>48.912</v>
      </c>
      <c r="N16" s="15">
        <f t="shared" si="5"/>
        <v>73.646</v>
      </c>
      <c r="O16" s="22">
        <v>2</v>
      </c>
      <c r="P16" s="23"/>
      <c r="Q16" s="26"/>
    </row>
    <row r="17" ht="16" customHeight="1" spans="1:17">
      <c r="A17" s="16"/>
      <c r="B17" s="17"/>
      <c r="C17" s="17"/>
      <c r="D17" s="16"/>
      <c r="E17" s="16"/>
      <c r="F17" s="13"/>
      <c r="G17" s="14" t="s">
        <v>57</v>
      </c>
      <c r="H17" s="15">
        <v>58</v>
      </c>
      <c r="I17" s="15">
        <v>61.11</v>
      </c>
      <c r="J17" s="24">
        <f t="shared" si="2"/>
        <v>119.11</v>
      </c>
      <c r="K17" s="15">
        <f t="shared" si="3"/>
        <v>23.822</v>
      </c>
      <c r="L17" s="15">
        <v>82.54</v>
      </c>
      <c r="M17" s="15">
        <f t="shared" si="4"/>
        <v>49.524</v>
      </c>
      <c r="N17" s="15">
        <f t="shared" si="5"/>
        <v>73.346</v>
      </c>
      <c r="O17" s="22">
        <v>3</v>
      </c>
      <c r="P17" s="23"/>
      <c r="Q17" s="26"/>
    </row>
    <row r="18" ht="16" customHeight="1" spans="1:17">
      <c r="A18" s="16" t="s">
        <v>50</v>
      </c>
      <c r="B18" s="17" t="s">
        <v>58</v>
      </c>
      <c r="C18" s="17" t="s">
        <v>59</v>
      </c>
      <c r="D18" s="16" t="s">
        <v>60</v>
      </c>
      <c r="E18" s="16">
        <v>1</v>
      </c>
      <c r="F18" s="13" t="s">
        <v>61</v>
      </c>
      <c r="G18" s="14" t="s">
        <v>62</v>
      </c>
      <c r="H18" s="15">
        <v>58.5</v>
      </c>
      <c r="I18" s="15">
        <v>61.11</v>
      </c>
      <c r="J18" s="24">
        <f t="shared" si="2"/>
        <v>119.61</v>
      </c>
      <c r="K18" s="15">
        <f t="shared" si="3"/>
        <v>23.922</v>
      </c>
      <c r="L18" s="15">
        <v>83.02</v>
      </c>
      <c r="M18" s="15">
        <f t="shared" si="4"/>
        <v>49.812</v>
      </c>
      <c r="N18" s="15">
        <f t="shared" si="5"/>
        <v>73.734</v>
      </c>
      <c r="O18" s="22">
        <v>1</v>
      </c>
      <c r="P18" s="13" t="s">
        <v>22</v>
      </c>
      <c r="Q18" s="26"/>
    </row>
    <row r="19" ht="16" customHeight="1" spans="1:17">
      <c r="A19" s="16"/>
      <c r="B19" s="17"/>
      <c r="C19" s="17"/>
      <c r="D19" s="16"/>
      <c r="E19" s="16"/>
      <c r="F19" s="13"/>
      <c r="G19" s="14" t="s">
        <v>63</v>
      </c>
      <c r="H19" s="15">
        <v>64.5</v>
      </c>
      <c r="I19" s="15">
        <v>67.78</v>
      </c>
      <c r="J19" s="24">
        <f t="shared" si="2"/>
        <v>132.28</v>
      </c>
      <c r="K19" s="15">
        <f t="shared" si="3"/>
        <v>26.456</v>
      </c>
      <c r="L19" s="15">
        <v>78.32</v>
      </c>
      <c r="M19" s="15">
        <f t="shared" si="4"/>
        <v>46.992</v>
      </c>
      <c r="N19" s="15">
        <f t="shared" si="5"/>
        <v>73.448</v>
      </c>
      <c r="O19" s="22">
        <v>2</v>
      </c>
      <c r="P19" s="23"/>
      <c r="Q19" s="26"/>
    </row>
    <row r="20" ht="16" customHeight="1" spans="1:17">
      <c r="A20" s="16"/>
      <c r="B20" s="17"/>
      <c r="C20" s="17"/>
      <c r="D20" s="16"/>
      <c r="E20" s="16"/>
      <c r="F20" s="13"/>
      <c r="G20" s="14" t="s">
        <v>64</v>
      </c>
      <c r="H20" s="15">
        <v>60</v>
      </c>
      <c r="I20" s="15">
        <v>56.67</v>
      </c>
      <c r="J20" s="24">
        <f t="shared" si="2"/>
        <v>116.67</v>
      </c>
      <c r="K20" s="15">
        <f t="shared" si="3"/>
        <v>23.334</v>
      </c>
      <c r="L20" s="15">
        <v>75.24</v>
      </c>
      <c r="M20" s="15">
        <f t="shared" si="4"/>
        <v>45.144</v>
      </c>
      <c r="N20" s="15">
        <f t="shared" si="5"/>
        <v>68.478</v>
      </c>
      <c r="O20" s="22">
        <v>3</v>
      </c>
      <c r="P20" s="23"/>
      <c r="Q20" s="26"/>
    </row>
    <row r="21" ht="16" customHeight="1" spans="1:17">
      <c r="A21" s="16" t="s">
        <v>65</v>
      </c>
      <c r="B21" s="17" t="s">
        <v>66</v>
      </c>
      <c r="C21" s="17" t="s">
        <v>67</v>
      </c>
      <c r="D21" s="16" t="s">
        <v>68</v>
      </c>
      <c r="E21" s="16">
        <v>2</v>
      </c>
      <c r="F21" s="13" t="s">
        <v>69</v>
      </c>
      <c r="G21" s="14" t="s">
        <v>70</v>
      </c>
      <c r="H21" s="15">
        <v>72</v>
      </c>
      <c r="I21" s="15">
        <v>65.56</v>
      </c>
      <c r="J21" s="24">
        <f t="shared" si="2"/>
        <v>137.56</v>
      </c>
      <c r="K21" s="15">
        <f t="shared" si="3"/>
        <v>27.512</v>
      </c>
      <c r="L21" s="15">
        <v>83.14</v>
      </c>
      <c r="M21" s="15">
        <f t="shared" si="4"/>
        <v>49.884</v>
      </c>
      <c r="N21" s="15">
        <f t="shared" si="5"/>
        <v>77.396</v>
      </c>
      <c r="O21" s="22">
        <v>1</v>
      </c>
      <c r="P21" s="13" t="s">
        <v>22</v>
      </c>
      <c r="Q21" s="26"/>
    </row>
    <row r="22" ht="16" customHeight="1" spans="1:17">
      <c r="A22" s="16"/>
      <c r="B22" s="17"/>
      <c r="C22" s="17"/>
      <c r="D22" s="16"/>
      <c r="E22" s="16"/>
      <c r="F22" s="13" t="s">
        <v>71</v>
      </c>
      <c r="G22" s="14" t="s">
        <v>72</v>
      </c>
      <c r="H22" s="15">
        <v>66.5</v>
      </c>
      <c r="I22" s="15">
        <v>64.44</v>
      </c>
      <c r="J22" s="24">
        <f t="shared" si="2"/>
        <v>130.94</v>
      </c>
      <c r="K22" s="15">
        <f t="shared" si="3"/>
        <v>26.188</v>
      </c>
      <c r="L22" s="15">
        <v>82.86</v>
      </c>
      <c r="M22" s="15">
        <f t="shared" si="4"/>
        <v>49.716</v>
      </c>
      <c r="N22" s="15">
        <f t="shared" si="5"/>
        <v>75.904</v>
      </c>
      <c r="O22" s="22">
        <v>2</v>
      </c>
      <c r="P22" s="13" t="s">
        <v>22</v>
      </c>
      <c r="Q22" s="26"/>
    </row>
    <row r="23" ht="16" customHeight="1" spans="1:17">
      <c r="A23" s="16"/>
      <c r="B23" s="17"/>
      <c r="C23" s="17"/>
      <c r="D23" s="16"/>
      <c r="E23" s="16"/>
      <c r="F23" s="13"/>
      <c r="G23" s="14" t="s">
        <v>73</v>
      </c>
      <c r="H23" s="15">
        <v>62</v>
      </c>
      <c r="I23" s="15">
        <v>63.33</v>
      </c>
      <c r="J23" s="24">
        <f t="shared" si="2"/>
        <v>125.33</v>
      </c>
      <c r="K23" s="15">
        <f t="shared" si="3"/>
        <v>25.066</v>
      </c>
      <c r="L23" s="15">
        <v>84.6</v>
      </c>
      <c r="M23" s="15">
        <f t="shared" si="4"/>
        <v>50.76</v>
      </c>
      <c r="N23" s="15">
        <f t="shared" si="5"/>
        <v>75.826</v>
      </c>
      <c r="O23" s="22">
        <v>3</v>
      </c>
      <c r="P23" s="23"/>
      <c r="Q23" s="26"/>
    </row>
    <row r="24" ht="16" customHeight="1" spans="1:17">
      <c r="A24" s="16"/>
      <c r="B24" s="17"/>
      <c r="C24" s="17"/>
      <c r="D24" s="16"/>
      <c r="E24" s="16"/>
      <c r="F24" s="13"/>
      <c r="G24" s="14" t="s">
        <v>74</v>
      </c>
      <c r="H24" s="15">
        <v>67</v>
      </c>
      <c r="I24" s="15">
        <v>62.22</v>
      </c>
      <c r="J24" s="24">
        <f t="shared" si="2"/>
        <v>129.22</v>
      </c>
      <c r="K24" s="15">
        <f t="shared" si="3"/>
        <v>25.844</v>
      </c>
      <c r="L24" s="15">
        <v>82.56</v>
      </c>
      <c r="M24" s="15">
        <f t="shared" si="4"/>
        <v>49.536</v>
      </c>
      <c r="N24" s="15">
        <f t="shared" si="5"/>
        <v>75.38</v>
      </c>
      <c r="O24" s="22">
        <v>4</v>
      </c>
      <c r="P24" s="23"/>
      <c r="Q24" s="26"/>
    </row>
    <row r="25" ht="16" customHeight="1" spans="1:17">
      <c r="A25" s="16"/>
      <c r="B25" s="17"/>
      <c r="C25" s="17"/>
      <c r="D25" s="16"/>
      <c r="E25" s="16"/>
      <c r="F25" s="13"/>
      <c r="G25" s="14" t="s">
        <v>75</v>
      </c>
      <c r="H25" s="15">
        <v>74</v>
      </c>
      <c r="I25" s="15">
        <v>52.22</v>
      </c>
      <c r="J25" s="24">
        <f t="shared" si="2"/>
        <v>126.22</v>
      </c>
      <c r="K25" s="15">
        <f t="shared" si="3"/>
        <v>25.244</v>
      </c>
      <c r="L25" s="15">
        <v>81.48</v>
      </c>
      <c r="M25" s="15">
        <f t="shared" si="4"/>
        <v>48.888</v>
      </c>
      <c r="N25" s="15">
        <f t="shared" si="5"/>
        <v>74.132</v>
      </c>
      <c r="O25" s="22">
        <v>5</v>
      </c>
      <c r="P25" s="23"/>
      <c r="Q25" s="26"/>
    </row>
    <row r="26" ht="16" customHeight="1" spans="1:17">
      <c r="A26" s="16"/>
      <c r="B26" s="17"/>
      <c r="C26" s="17"/>
      <c r="D26" s="16"/>
      <c r="E26" s="16"/>
      <c r="F26" s="13"/>
      <c r="G26" s="14" t="s">
        <v>76</v>
      </c>
      <c r="H26" s="15">
        <v>69.5</v>
      </c>
      <c r="I26" s="15">
        <v>63.33</v>
      </c>
      <c r="J26" s="24">
        <f t="shared" si="2"/>
        <v>132.83</v>
      </c>
      <c r="K26" s="15">
        <f t="shared" si="3"/>
        <v>26.566</v>
      </c>
      <c r="L26" s="15">
        <v>77.2</v>
      </c>
      <c r="M26" s="15">
        <f t="shared" si="4"/>
        <v>46.32</v>
      </c>
      <c r="N26" s="15">
        <f t="shared" si="5"/>
        <v>72.886</v>
      </c>
      <c r="O26" s="22">
        <v>6</v>
      </c>
      <c r="P26" s="23"/>
      <c r="Q26" s="26"/>
    </row>
    <row r="27" ht="16" customHeight="1" spans="1:17">
      <c r="A27" s="16" t="s">
        <v>65</v>
      </c>
      <c r="B27" s="17" t="s">
        <v>66</v>
      </c>
      <c r="C27" s="17" t="s">
        <v>77</v>
      </c>
      <c r="D27" s="16" t="s">
        <v>78</v>
      </c>
      <c r="E27" s="16">
        <v>2</v>
      </c>
      <c r="F27" s="13" t="s">
        <v>79</v>
      </c>
      <c r="G27" s="14" t="s">
        <v>80</v>
      </c>
      <c r="H27" s="15">
        <v>61.5</v>
      </c>
      <c r="I27" s="15">
        <v>68.89</v>
      </c>
      <c r="J27" s="24">
        <f t="shared" si="2"/>
        <v>130.39</v>
      </c>
      <c r="K27" s="15">
        <f t="shared" si="3"/>
        <v>26.078</v>
      </c>
      <c r="L27" s="15">
        <v>84.98</v>
      </c>
      <c r="M27" s="15">
        <f t="shared" si="4"/>
        <v>50.988</v>
      </c>
      <c r="N27" s="15">
        <f t="shared" si="5"/>
        <v>77.066</v>
      </c>
      <c r="O27" s="22">
        <v>1</v>
      </c>
      <c r="P27" s="13" t="s">
        <v>22</v>
      </c>
      <c r="Q27" s="26"/>
    </row>
    <row r="28" ht="16" customHeight="1" spans="1:17">
      <c r="A28" s="16"/>
      <c r="B28" s="17"/>
      <c r="C28" s="17"/>
      <c r="D28" s="16"/>
      <c r="E28" s="16"/>
      <c r="F28" s="13" t="s">
        <v>81</v>
      </c>
      <c r="G28" s="14" t="s">
        <v>82</v>
      </c>
      <c r="H28" s="15">
        <v>67.5</v>
      </c>
      <c r="I28" s="15">
        <v>73.33</v>
      </c>
      <c r="J28" s="24">
        <f t="shared" si="2"/>
        <v>140.83</v>
      </c>
      <c r="K28" s="15">
        <f t="shared" si="3"/>
        <v>28.166</v>
      </c>
      <c r="L28" s="15">
        <v>78.92</v>
      </c>
      <c r="M28" s="15">
        <f t="shared" si="4"/>
        <v>47.352</v>
      </c>
      <c r="N28" s="15">
        <f t="shared" si="5"/>
        <v>75.518</v>
      </c>
      <c r="O28" s="22">
        <v>2</v>
      </c>
      <c r="P28" s="13" t="s">
        <v>22</v>
      </c>
      <c r="Q28" s="26"/>
    </row>
    <row r="29" ht="16" customHeight="1" spans="1:17">
      <c r="A29" s="16"/>
      <c r="B29" s="17"/>
      <c r="C29" s="17"/>
      <c r="D29" s="16"/>
      <c r="E29" s="16"/>
      <c r="F29" s="13"/>
      <c r="G29" s="14" t="s">
        <v>83</v>
      </c>
      <c r="H29" s="15">
        <v>62.5</v>
      </c>
      <c r="I29" s="15">
        <v>65.56</v>
      </c>
      <c r="J29" s="24">
        <f t="shared" si="2"/>
        <v>128.06</v>
      </c>
      <c r="K29" s="15">
        <f t="shared" si="3"/>
        <v>25.612</v>
      </c>
      <c r="L29" s="15">
        <v>83.16</v>
      </c>
      <c r="M29" s="15">
        <f t="shared" si="4"/>
        <v>49.896</v>
      </c>
      <c r="N29" s="15">
        <f t="shared" si="5"/>
        <v>75.508</v>
      </c>
      <c r="O29" s="22">
        <v>3</v>
      </c>
      <c r="P29" s="23"/>
      <c r="Q29" s="26"/>
    </row>
    <row r="30" s="2" customFormat="1" ht="16" customHeight="1" spans="1:17">
      <c r="A30" s="16"/>
      <c r="B30" s="17"/>
      <c r="C30" s="17"/>
      <c r="D30" s="16"/>
      <c r="E30" s="16"/>
      <c r="F30" s="13"/>
      <c r="G30" s="14" t="s">
        <v>84</v>
      </c>
      <c r="H30" s="15">
        <v>62.5</v>
      </c>
      <c r="I30" s="15">
        <v>62.22</v>
      </c>
      <c r="J30" s="24">
        <f t="shared" si="2"/>
        <v>124.72</v>
      </c>
      <c r="K30" s="15">
        <f t="shared" si="3"/>
        <v>24.944</v>
      </c>
      <c r="L30" s="15">
        <v>83.7</v>
      </c>
      <c r="M30" s="15">
        <f t="shared" si="4"/>
        <v>50.22</v>
      </c>
      <c r="N30" s="15">
        <f t="shared" si="5"/>
        <v>75.164</v>
      </c>
      <c r="O30" s="22">
        <v>4</v>
      </c>
      <c r="P30" s="23"/>
      <c r="Q30" s="26"/>
    </row>
    <row r="31" ht="16" customHeight="1" spans="1:17">
      <c r="A31" s="16"/>
      <c r="B31" s="17"/>
      <c r="C31" s="17"/>
      <c r="D31" s="16"/>
      <c r="E31" s="16"/>
      <c r="F31" s="13"/>
      <c r="G31" s="14" t="s">
        <v>85</v>
      </c>
      <c r="H31" s="15">
        <v>68</v>
      </c>
      <c r="I31" s="15">
        <v>56.67</v>
      </c>
      <c r="J31" s="24">
        <f t="shared" si="2"/>
        <v>124.67</v>
      </c>
      <c r="K31" s="15">
        <f t="shared" si="3"/>
        <v>24.934</v>
      </c>
      <c r="L31" s="15">
        <v>81.14</v>
      </c>
      <c r="M31" s="15">
        <f t="shared" si="4"/>
        <v>48.684</v>
      </c>
      <c r="N31" s="15">
        <f t="shared" si="5"/>
        <v>73.618</v>
      </c>
      <c r="O31" s="22">
        <v>5</v>
      </c>
      <c r="P31" s="23"/>
      <c r="Q31" s="26"/>
    </row>
    <row r="32" s="2" customFormat="1" ht="16" customHeight="1" spans="1:17">
      <c r="A32" s="16"/>
      <c r="B32" s="17"/>
      <c r="C32" s="17"/>
      <c r="D32" s="16"/>
      <c r="E32" s="16"/>
      <c r="F32" s="13"/>
      <c r="G32" s="14" t="s">
        <v>86</v>
      </c>
      <c r="H32" s="15">
        <v>64.5</v>
      </c>
      <c r="I32" s="15">
        <v>62.22</v>
      </c>
      <c r="J32" s="24">
        <f t="shared" si="2"/>
        <v>126.72</v>
      </c>
      <c r="K32" s="15">
        <f t="shared" si="3"/>
        <v>25.344</v>
      </c>
      <c r="L32" s="15">
        <v>79.26</v>
      </c>
      <c r="M32" s="15">
        <f t="shared" si="4"/>
        <v>47.556</v>
      </c>
      <c r="N32" s="15">
        <f t="shared" si="5"/>
        <v>72.9</v>
      </c>
      <c r="O32" s="22">
        <v>6</v>
      </c>
      <c r="P32" s="23"/>
      <c r="Q32" s="26"/>
    </row>
    <row r="33" ht="16" customHeight="1" spans="1:17">
      <c r="A33" s="16" t="s">
        <v>65</v>
      </c>
      <c r="B33" s="17" t="s">
        <v>87</v>
      </c>
      <c r="C33" s="17" t="s">
        <v>88</v>
      </c>
      <c r="D33" s="16" t="s">
        <v>89</v>
      </c>
      <c r="E33" s="16">
        <v>1</v>
      </c>
      <c r="F33" s="13" t="s">
        <v>90</v>
      </c>
      <c r="G33" s="14" t="s">
        <v>91</v>
      </c>
      <c r="H33" s="15">
        <v>69.5</v>
      </c>
      <c r="I33" s="15">
        <v>66.67</v>
      </c>
      <c r="J33" s="24">
        <f t="shared" si="2"/>
        <v>136.17</v>
      </c>
      <c r="K33" s="15">
        <f t="shared" si="3"/>
        <v>27.234</v>
      </c>
      <c r="L33" s="15">
        <v>81.78</v>
      </c>
      <c r="M33" s="15">
        <f t="shared" si="4"/>
        <v>49.068</v>
      </c>
      <c r="N33" s="15">
        <f t="shared" si="5"/>
        <v>76.302</v>
      </c>
      <c r="O33" s="22">
        <v>1</v>
      </c>
      <c r="P33" s="13" t="s">
        <v>22</v>
      </c>
      <c r="Q33" s="26"/>
    </row>
    <row r="34" ht="16" customHeight="1" spans="1:17">
      <c r="A34" s="16"/>
      <c r="B34" s="17"/>
      <c r="C34" s="17"/>
      <c r="D34" s="16"/>
      <c r="E34" s="16"/>
      <c r="F34" s="13"/>
      <c r="G34" s="14" t="s">
        <v>92</v>
      </c>
      <c r="H34" s="15">
        <v>63.5</v>
      </c>
      <c r="I34" s="15">
        <v>78.89</v>
      </c>
      <c r="J34" s="24">
        <f t="shared" si="2"/>
        <v>142.39</v>
      </c>
      <c r="K34" s="15">
        <f t="shared" si="3"/>
        <v>28.478</v>
      </c>
      <c r="L34" s="15">
        <v>79.26</v>
      </c>
      <c r="M34" s="15">
        <f t="shared" si="4"/>
        <v>47.556</v>
      </c>
      <c r="N34" s="15">
        <f t="shared" si="5"/>
        <v>76.034</v>
      </c>
      <c r="O34" s="22">
        <v>2</v>
      </c>
      <c r="P34" s="23"/>
      <c r="Q34" s="26"/>
    </row>
    <row r="35" ht="16" customHeight="1" spans="1:17">
      <c r="A35" s="16"/>
      <c r="B35" s="17"/>
      <c r="C35" s="17"/>
      <c r="D35" s="16"/>
      <c r="E35" s="16"/>
      <c r="F35" s="13"/>
      <c r="G35" s="14" t="s">
        <v>93</v>
      </c>
      <c r="H35" s="15">
        <v>65</v>
      </c>
      <c r="I35" s="15">
        <v>70</v>
      </c>
      <c r="J35" s="24">
        <f t="shared" si="2"/>
        <v>135</v>
      </c>
      <c r="K35" s="15">
        <f t="shared" si="3"/>
        <v>27</v>
      </c>
      <c r="L35" s="15">
        <v>78.2</v>
      </c>
      <c r="M35" s="15">
        <f t="shared" si="4"/>
        <v>46.92</v>
      </c>
      <c r="N35" s="15">
        <f t="shared" si="5"/>
        <v>73.92</v>
      </c>
      <c r="O35" s="22">
        <v>3</v>
      </c>
      <c r="P35" s="23"/>
      <c r="Q35" s="26"/>
    </row>
    <row r="36" ht="16" customHeight="1" spans="1:17">
      <c r="A36" s="16" t="s">
        <v>65</v>
      </c>
      <c r="B36" s="17" t="s">
        <v>87</v>
      </c>
      <c r="C36" s="17" t="s">
        <v>94</v>
      </c>
      <c r="D36" s="16" t="s">
        <v>95</v>
      </c>
      <c r="E36" s="16">
        <v>1</v>
      </c>
      <c r="F36" s="13" t="s">
        <v>96</v>
      </c>
      <c r="G36" s="14" t="s">
        <v>97</v>
      </c>
      <c r="H36" s="15">
        <v>64.5</v>
      </c>
      <c r="I36" s="15">
        <v>67.78</v>
      </c>
      <c r="J36" s="24">
        <f t="shared" si="2"/>
        <v>132.28</v>
      </c>
      <c r="K36" s="15">
        <f t="shared" si="3"/>
        <v>26.456</v>
      </c>
      <c r="L36" s="15">
        <v>80.14</v>
      </c>
      <c r="M36" s="15">
        <f t="shared" si="4"/>
        <v>48.084</v>
      </c>
      <c r="N36" s="15">
        <f t="shared" si="5"/>
        <v>74.54</v>
      </c>
      <c r="O36" s="22">
        <v>1</v>
      </c>
      <c r="P36" s="13" t="s">
        <v>22</v>
      </c>
      <c r="Q36" s="26"/>
    </row>
    <row r="37" s="2" customFormat="1" ht="16" customHeight="1" spans="1:17">
      <c r="A37" s="16"/>
      <c r="B37" s="17"/>
      <c r="C37" s="17"/>
      <c r="D37" s="16"/>
      <c r="E37" s="16"/>
      <c r="F37" s="13"/>
      <c r="G37" s="14" t="s">
        <v>98</v>
      </c>
      <c r="H37" s="15">
        <v>66</v>
      </c>
      <c r="I37" s="15">
        <v>62.22</v>
      </c>
      <c r="J37" s="24">
        <f t="shared" si="2"/>
        <v>128.22</v>
      </c>
      <c r="K37" s="15">
        <f t="shared" si="3"/>
        <v>25.644</v>
      </c>
      <c r="L37" s="15">
        <v>79.7</v>
      </c>
      <c r="M37" s="15">
        <f t="shared" si="4"/>
        <v>47.82</v>
      </c>
      <c r="N37" s="15">
        <f t="shared" si="5"/>
        <v>73.464</v>
      </c>
      <c r="O37" s="22">
        <v>2</v>
      </c>
      <c r="P37" s="23"/>
      <c r="Q37" s="26"/>
    </row>
    <row r="38" ht="16" customHeight="1" spans="1:17">
      <c r="A38" s="16"/>
      <c r="B38" s="17"/>
      <c r="C38" s="17"/>
      <c r="D38" s="16"/>
      <c r="E38" s="16"/>
      <c r="F38" s="13"/>
      <c r="G38" s="14" t="s">
        <v>99</v>
      </c>
      <c r="H38" s="15">
        <v>59</v>
      </c>
      <c r="I38" s="15">
        <v>67.78</v>
      </c>
      <c r="J38" s="24">
        <f t="shared" si="2"/>
        <v>126.78</v>
      </c>
      <c r="K38" s="15">
        <f t="shared" si="3"/>
        <v>25.356</v>
      </c>
      <c r="L38" s="15">
        <v>76.96</v>
      </c>
      <c r="M38" s="15">
        <f t="shared" si="4"/>
        <v>46.176</v>
      </c>
      <c r="N38" s="15">
        <f t="shared" si="5"/>
        <v>71.532</v>
      </c>
      <c r="O38" s="22">
        <v>3</v>
      </c>
      <c r="P38" s="23"/>
      <c r="Q38" s="26"/>
    </row>
    <row r="39" ht="16" customHeight="1" spans="1:17">
      <c r="A39" s="16" t="s">
        <v>65</v>
      </c>
      <c r="B39" s="17" t="s">
        <v>100</v>
      </c>
      <c r="C39" s="17" t="s">
        <v>101</v>
      </c>
      <c r="D39" s="16" t="s">
        <v>102</v>
      </c>
      <c r="E39" s="16">
        <v>1</v>
      </c>
      <c r="F39" s="13" t="s">
        <v>103</v>
      </c>
      <c r="G39" s="14" t="s">
        <v>104</v>
      </c>
      <c r="H39" s="15">
        <v>71</v>
      </c>
      <c r="I39" s="15">
        <v>67.78</v>
      </c>
      <c r="J39" s="24">
        <f t="shared" si="2"/>
        <v>138.78</v>
      </c>
      <c r="K39" s="15">
        <f t="shared" si="3"/>
        <v>27.756</v>
      </c>
      <c r="L39" s="15">
        <v>83.62</v>
      </c>
      <c r="M39" s="15">
        <f t="shared" si="4"/>
        <v>50.172</v>
      </c>
      <c r="N39" s="15">
        <f t="shared" si="5"/>
        <v>77.928</v>
      </c>
      <c r="O39" s="22">
        <v>1</v>
      </c>
      <c r="P39" s="13" t="s">
        <v>22</v>
      </c>
      <c r="Q39" s="26"/>
    </row>
    <row r="40" s="2" customFormat="1" ht="16" customHeight="1" spans="1:17">
      <c r="A40" s="16"/>
      <c r="B40" s="17"/>
      <c r="C40" s="17"/>
      <c r="D40" s="16"/>
      <c r="E40" s="16"/>
      <c r="F40" s="13"/>
      <c r="G40" s="14" t="s">
        <v>105</v>
      </c>
      <c r="H40" s="15">
        <v>76</v>
      </c>
      <c r="I40" s="15">
        <v>63.33</v>
      </c>
      <c r="J40" s="24">
        <f t="shared" si="2"/>
        <v>139.33</v>
      </c>
      <c r="K40" s="15">
        <f t="shared" si="3"/>
        <v>27.866</v>
      </c>
      <c r="L40" s="15">
        <v>80.5</v>
      </c>
      <c r="M40" s="15">
        <f t="shared" si="4"/>
        <v>48.3</v>
      </c>
      <c r="N40" s="15">
        <f t="shared" si="5"/>
        <v>76.166</v>
      </c>
      <c r="O40" s="22">
        <v>2</v>
      </c>
      <c r="P40" s="23"/>
      <c r="Q40" s="26"/>
    </row>
    <row r="41" ht="16" customHeight="1" spans="1:17">
      <c r="A41" s="16"/>
      <c r="B41" s="17"/>
      <c r="C41" s="17"/>
      <c r="D41" s="16"/>
      <c r="E41" s="16"/>
      <c r="F41" s="13"/>
      <c r="G41" s="14" t="s">
        <v>106</v>
      </c>
      <c r="H41" s="15">
        <v>59</v>
      </c>
      <c r="I41" s="15">
        <v>65.56</v>
      </c>
      <c r="J41" s="24">
        <f t="shared" si="2"/>
        <v>124.56</v>
      </c>
      <c r="K41" s="15">
        <f t="shared" si="3"/>
        <v>24.912</v>
      </c>
      <c r="L41" s="15">
        <v>76.72</v>
      </c>
      <c r="M41" s="15">
        <f t="shared" si="4"/>
        <v>46.032</v>
      </c>
      <c r="N41" s="15">
        <f t="shared" si="5"/>
        <v>70.944</v>
      </c>
      <c r="O41" s="22">
        <v>3</v>
      </c>
      <c r="P41" s="23"/>
      <c r="Q41" s="26"/>
    </row>
    <row r="42" ht="16" customHeight="1" spans="1:17">
      <c r="A42" s="16" t="s">
        <v>65</v>
      </c>
      <c r="B42" s="17" t="s">
        <v>100</v>
      </c>
      <c r="C42" s="17" t="s">
        <v>107</v>
      </c>
      <c r="D42" s="16" t="s">
        <v>108</v>
      </c>
      <c r="E42" s="16">
        <v>1</v>
      </c>
      <c r="F42" s="13" t="s">
        <v>109</v>
      </c>
      <c r="G42" s="14" t="s">
        <v>110</v>
      </c>
      <c r="H42" s="15">
        <v>66.5</v>
      </c>
      <c r="I42" s="15">
        <v>55.56</v>
      </c>
      <c r="J42" s="24">
        <f t="shared" si="2"/>
        <v>122.06</v>
      </c>
      <c r="K42" s="15">
        <f t="shared" si="3"/>
        <v>24.412</v>
      </c>
      <c r="L42" s="15">
        <v>79.24</v>
      </c>
      <c r="M42" s="15">
        <f t="shared" si="4"/>
        <v>47.544</v>
      </c>
      <c r="N42" s="15">
        <f t="shared" si="5"/>
        <v>71.956</v>
      </c>
      <c r="O42" s="22">
        <v>1</v>
      </c>
      <c r="P42" s="13" t="s">
        <v>22</v>
      </c>
      <c r="Q42" s="26"/>
    </row>
    <row r="43" ht="16" customHeight="1" spans="1:17">
      <c r="A43" s="16"/>
      <c r="B43" s="17"/>
      <c r="C43" s="17"/>
      <c r="D43" s="16"/>
      <c r="E43" s="16"/>
      <c r="F43" s="13"/>
      <c r="G43" s="14" t="s">
        <v>111</v>
      </c>
      <c r="H43" s="15">
        <v>59</v>
      </c>
      <c r="I43" s="15">
        <v>66.67</v>
      </c>
      <c r="J43" s="24">
        <f t="shared" si="2"/>
        <v>125.67</v>
      </c>
      <c r="K43" s="15">
        <f t="shared" si="3"/>
        <v>25.134</v>
      </c>
      <c r="L43" s="15">
        <v>77.3</v>
      </c>
      <c r="M43" s="15">
        <f t="shared" si="4"/>
        <v>46.38</v>
      </c>
      <c r="N43" s="15">
        <f t="shared" si="5"/>
        <v>71.514</v>
      </c>
      <c r="O43" s="22">
        <v>2</v>
      </c>
      <c r="P43" s="23"/>
      <c r="Q43" s="26"/>
    </row>
    <row r="44" ht="16" customHeight="1" spans="1:17">
      <c r="A44" s="16"/>
      <c r="B44" s="17"/>
      <c r="C44" s="17"/>
      <c r="D44" s="16"/>
      <c r="E44" s="16"/>
      <c r="F44" s="13"/>
      <c r="G44" s="14" t="s">
        <v>112</v>
      </c>
      <c r="H44" s="15">
        <v>55</v>
      </c>
      <c r="I44" s="15">
        <v>68.89</v>
      </c>
      <c r="J44" s="24">
        <f t="shared" si="2"/>
        <v>123.89</v>
      </c>
      <c r="K44" s="15">
        <f t="shared" si="3"/>
        <v>24.778</v>
      </c>
      <c r="L44" s="15">
        <v>77.64</v>
      </c>
      <c r="M44" s="15">
        <f t="shared" si="4"/>
        <v>46.584</v>
      </c>
      <c r="N44" s="15">
        <f t="shared" si="5"/>
        <v>71.362</v>
      </c>
      <c r="O44" s="22">
        <v>3</v>
      </c>
      <c r="P44" s="23"/>
      <c r="Q44" s="26"/>
    </row>
    <row r="45" ht="16" customHeight="1" spans="1:17">
      <c r="A45" s="16" t="s">
        <v>113</v>
      </c>
      <c r="B45" s="17" t="s">
        <v>114</v>
      </c>
      <c r="C45" s="17" t="s">
        <v>115</v>
      </c>
      <c r="D45" s="16" t="s">
        <v>116</v>
      </c>
      <c r="E45" s="16">
        <v>1</v>
      </c>
      <c r="F45" s="13" t="s">
        <v>117</v>
      </c>
      <c r="G45" s="14" t="s">
        <v>118</v>
      </c>
      <c r="H45" s="15">
        <v>65</v>
      </c>
      <c r="I45" s="15">
        <v>62.22</v>
      </c>
      <c r="J45" s="24">
        <f t="shared" si="2"/>
        <v>127.22</v>
      </c>
      <c r="K45" s="15">
        <f t="shared" si="3"/>
        <v>25.444</v>
      </c>
      <c r="L45" s="15">
        <v>83.14</v>
      </c>
      <c r="M45" s="15">
        <f t="shared" si="4"/>
        <v>49.884</v>
      </c>
      <c r="N45" s="15">
        <f t="shared" si="5"/>
        <v>75.328</v>
      </c>
      <c r="O45" s="22">
        <v>1</v>
      </c>
      <c r="P45" s="13" t="s">
        <v>22</v>
      </c>
      <c r="Q45" s="26"/>
    </row>
    <row r="46" ht="16" customHeight="1" spans="1:17">
      <c r="A46" s="16"/>
      <c r="B46" s="17"/>
      <c r="C46" s="17"/>
      <c r="D46" s="16"/>
      <c r="E46" s="16"/>
      <c r="F46" s="13"/>
      <c r="G46" s="14" t="s">
        <v>119</v>
      </c>
      <c r="H46" s="15">
        <v>56</v>
      </c>
      <c r="I46" s="15">
        <v>47.78</v>
      </c>
      <c r="J46" s="24">
        <f t="shared" si="2"/>
        <v>103.78</v>
      </c>
      <c r="K46" s="15">
        <f t="shared" si="3"/>
        <v>20.756</v>
      </c>
      <c r="L46" s="15">
        <v>75.78</v>
      </c>
      <c r="M46" s="15">
        <f t="shared" si="4"/>
        <v>45.468</v>
      </c>
      <c r="N46" s="15">
        <f t="shared" si="5"/>
        <v>66.224</v>
      </c>
      <c r="O46" s="22">
        <v>2</v>
      </c>
      <c r="P46" s="23"/>
      <c r="Q46" s="26"/>
    </row>
    <row r="47" ht="16" customHeight="1" spans="1:17">
      <c r="A47" s="16"/>
      <c r="B47" s="17"/>
      <c r="C47" s="17"/>
      <c r="D47" s="16"/>
      <c r="E47" s="16"/>
      <c r="F47" s="13"/>
      <c r="G47" s="14" t="s">
        <v>120</v>
      </c>
      <c r="H47" s="15">
        <v>57</v>
      </c>
      <c r="I47" s="15">
        <v>57.78</v>
      </c>
      <c r="J47" s="24">
        <f t="shared" si="2"/>
        <v>114.78</v>
      </c>
      <c r="K47" s="15">
        <f t="shared" si="3"/>
        <v>22.956</v>
      </c>
      <c r="L47" s="15" t="s">
        <v>33</v>
      </c>
      <c r="M47" s="15" t="s">
        <v>33</v>
      </c>
      <c r="N47" s="15" t="s">
        <v>33</v>
      </c>
      <c r="O47" s="25" t="s">
        <v>34</v>
      </c>
      <c r="P47" s="23"/>
      <c r="Q47" s="26"/>
    </row>
    <row r="48" ht="16" customHeight="1" spans="1:17">
      <c r="A48" s="16" t="s">
        <v>113</v>
      </c>
      <c r="B48" s="17" t="s">
        <v>121</v>
      </c>
      <c r="C48" s="17" t="s">
        <v>122</v>
      </c>
      <c r="D48" s="16" t="s">
        <v>123</v>
      </c>
      <c r="E48" s="16">
        <v>1</v>
      </c>
      <c r="F48" s="13" t="s">
        <v>124</v>
      </c>
      <c r="G48" s="14" t="s">
        <v>125</v>
      </c>
      <c r="H48" s="15">
        <v>62.5</v>
      </c>
      <c r="I48" s="15">
        <v>68.89</v>
      </c>
      <c r="J48" s="24">
        <f t="shared" si="2"/>
        <v>131.39</v>
      </c>
      <c r="K48" s="15">
        <f t="shared" ref="K48:K83" si="6">J48/2*0.4</f>
        <v>26.278</v>
      </c>
      <c r="L48" s="15">
        <v>83.58</v>
      </c>
      <c r="M48" s="15">
        <f t="shared" ref="M48:M63" si="7">L48*0.6</f>
        <v>50.148</v>
      </c>
      <c r="N48" s="15">
        <f t="shared" ref="N48:N63" si="8">K48+M48</f>
        <v>76.426</v>
      </c>
      <c r="O48" s="22">
        <v>1</v>
      </c>
      <c r="P48" s="13" t="s">
        <v>22</v>
      </c>
      <c r="Q48" s="26"/>
    </row>
    <row r="49" ht="16" customHeight="1" spans="1:17">
      <c r="A49" s="16"/>
      <c r="B49" s="17"/>
      <c r="C49" s="17"/>
      <c r="D49" s="16"/>
      <c r="E49" s="16"/>
      <c r="F49" s="13"/>
      <c r="G49" s="14" t="s">
        <v>126</v>
      </c>
      <c r="H49" s="15">
        <v>64.5</v>
      </c>
      <c r="I49" s="15">
        <v>57.78</v>
      </c>
      <c r="J49" s="24">
        <f t="shared" si="2"/>
        <v>122.28</v>
      </c>
      <c r="K49" s="15">
        <f t="shared" si="6"/>
        <v>24.456</v>
      </c>
      <c r="L49" s="15">
        <v>81.7</v>
      </c>
      <c r="M49" s="15">
        <f t="shared" si="7"/>
        <v>49.02</v>
      </c>
      <c r="N49" s="15">
        <f t="shared" si="8"/>
        <v>73.476</v>
      </c>
      <c r="O49" s="22">
        <v>2</v>
      </c>
      <c r="P49" s="23"/>
      <c r="Q49" s="26"/>
    </row>
    <row r="50" ht="16" customHeight="1" spans="1:17">
      <c r="A50" s="16"/>
      <c r="B50" s="17"/>
      <c r="C50" s="17"/>
      <c r="D50" s="16"/>
      <c r="E50" s="16"/>
      <c r="F50" s="13"/>
      <c r="G50" s="14" t="s">
        <v>127</v>
      </c>
      <c r="H50" s="15">
        <v>69</v>
      </c>
      <c r="I50" s="15">
        <v>55.56</v>
      </c>
      <c r="J50" s="24">
        <f t="shared" si="2"/>
        <v>124.56</v>
      </c>
      <c r="K50" s="15">
        <f t="shared" si="6"/>
        <v>24.912</v>
      </c>
      <c r="L50" s="15">
        <v>75.82</v>
      </c>
      <c r="M50" s="15">
        <f t="shared" si="7"/>
        <v>45.492</v>
      </c>
      <c r="N50" s="15">
        <f t="shared" si="8"/>
        <v>70.404</v>
      </c>
      <c r="O50" s="22">
        <v>3</v>
      </c>
      <c r="P50" s="23"/>
      <c r="Q50" s="26"/>
    </row>
    <row r="51" ht="16" customHeight="1" spans="1:17">
      <c r="A51" s="17" t="s">
        <v>113</v>
      </c>
      <c r="B51" s="17" t="s">
        <v>128</v>
      </c>
      <c r="C51" s="17" t="s">
        <v>129</v>
      </c>
      <c r="D51" s="16" t="s">
        <v>130</v>
      </c>
      <c r="E51" s="16">
        <v>1</v>
      </c>
      <c r="F51" s="13" t="s">
        <v>131</v>
      </c>
      <c r="G51" s="14" t="s">
        <v>132</v>
      </c>
      <c r="H51" s="15">
        <v>71.5</v>
      </c>
      <c r="I51" s="15">
        <v>66.67</v>
      </c>
      <c r="J51" s="24">
        <f t="shared" si="2"/>
        <v>138.17</v>
      </c>
      <c r="K51" s="15">
        <f t="shared" si="6"/>
        <v>27.634</v>
      </c>
      <c r="L51" s="15">
        <v>78.32</v>
      </c>
      <c r="M51" s="15">
        <f t="shared" si="7"/>
        <v>46.992</v>
      </c>
      <c r="N51" s="15">
        <f t="shared" si="8"/>
        <v>74.626</v>
      </c>
      <c r="O51" s="22">
        <v>1</v>
      </c>
      <c r="P51" s="13" t="s">
        <v>22</v>
      </c>
      <c r="Q51" s="26"/>
    </row>
    <row r="52" ht="16" customHeight="1" spans="1:17">
      <c r="A52" s="17"/>
      <c r="B52" s="17"/>
      <c r="C52" s="17"/>
      <c r="D52" s="16"/>
      <c r="E52" s="16"/>
      <c r="F52" s="13"/>
      <c r="G52" s="14" t="s">
        <v>133</v>
      </c>
      <c r="H52" s="15">
        <v>71</v>
      </c>
      <c r="I52" s="15">
        <v>54.44</v>
      </c>
      <c r="J52" s="21">
        <f t="shared" si="2"/>
        <v>125.44</v>
      </c>
      <c r="K52" s="15">
        <f t="shared" si="6"/>
        <v>25.088</v>
      </c>
      <c r="L52" s="15">
        <v>78.34</v>
      </c>
      <c r="M52" s="15">
        <f t="shared" si="7"/>
        <v>47.004</v>
      </c>
      <c r="N52" s="15">
        <f t="shared" si="8"/>
        <v>72.092</v>
      </c>
      <c r="O52" s="22">
        <v>2</v>
      </c>
      <c r="P52" s="23"/>
      <c r="Q52" s="26"/>
    </row>
    <row r="53" ht="16" customHeight="1" spans="1:17">
      <c r="A53" s="17"/>
      <c r="B53" s="17"/>
      <c r="C53" s="17"/>
      <c r="D53" s="16"/>
      <c r="E53" s="16"/>
      <c r="F53" s="13"/>
      <c r="G53" s="14" t="s">
        <v>134</v>
      </c>
      <c r="H53" s="15">
        <v>58</v>
      </c>
      <c r="I53" s="15">
        <v>70</v>
      </c>
      <c r="J53" s="24">
        <f t="shared" si="2"/>
        <v>128</v>
      </c>
      <c r="K53" s="15">
        <f t="shared" si="6"/>
        <v>25.6</v>
      </c>
      <c r="L53" s="15">
        <v>74.48</v>
      </c>
      <c r="M53" s="15">
        <f t="shared" si="7"/>
        <v>44.688</v>
      </c>
      <c r="N53" s="15">
        <f t="shared" si="8"/>
        <v>70.288</v>
      </c>
      <c r="O53" s="22">
        <v>3</v>
      </c>
      <c r="P53" s="23"/>
      <c r="Q53" s="26"/>
    </row>
    <row r="54" ht="16" customHeight="1" spans="1:17">
      <c r="A54" s="17" t="s">
        <v>135</v>
      </c>
      <c r="B54" s="17" t="s">
        <v>136</v>
      </c>
      <c r="C54" s="17" t="s">
        <v>137</v>
      </c>
      <c r="D54" s="16" t="s">
        <v>138</v>
      </c>
      <c r="E54" s="16">
        <v>1</v>
      </c>
      <c r="F54" s="13" t="s">
        <v>139</v>
      </c>
      <c r="G54" s="14" t="s">
        <v>140</v>
      </c>
      <c r="H54" s="15">
        <v>64</v>
      </c>
      <c r="I54" s="15">
        <v>62.22</v>
      </c>
      <c r="J54" s="24">
        <f t="shared" si="2"/>
        <v>126.22</v>
      </c>
      <c r="K54" s="15">
        <f t="shared" si="6"/>
        <v>25.244</v>
      </c>
      <c r="L54" s="15">
        <v>78.66</v>
      </c>
      <c r="M54" s="15">
        <f t="shared" si="7"/>
        <v>47.196</v>
      </c>
      <c r="N54" s="15">
        <f t="shared" si="8"/>
        <v>72.44</v>
      </c>
      <c r="O54" s="22">
        <v>1</v>
      </c>
      <c r="P54" s="13" t="s">
        <v>22</v>
      </c>
      <c r="Q54" s="26"/>
    </row>
    <row r="55" ht="16" customHeight="1" spans="1:17">
      <c r="A55" s="17"/>
      <c r="B55" s="17"/>
      <c r="C55" s="17"/>
      <c r="D55" s="16"/>
      <c r="E55" s="16"/>
      <c r="F55" s="13"/>
      <c r="G55" s="14" t="s">
        <v>141</v>
      </c>
      <c r="H55" s="15">
        <v>63</v>
      </c>
      <c r="I55" s="15">
        <v>60</v>
      </c>
      <c r="J55" s="24">
        <f t="shared" si="2"/>
        <v>123</v>
      </c>
      <c r="K55" s="15">
        <f t="shared" si="6"/>
        <v>24.6</v>
      </c>
      <c r="L55" s="15">
        <v>78.64</v>
      </c>
      <c r="M55" s="15">
        <f t="shared" si="7"/>
        <v>47.184</v>
      </c>
      <c r="N55" s="15">
        <f t="shared" si="8"/>
        <v>71.784</v>
      </c>
      <c r="O55" s="22">
        <v>2</v>
      </c>
      <c r="P55" s="23"/>
      <c r="Q55" s="26"/>
    </row>
    <row r="56" ht="16" customHeight="1" spans="1:17">
      <c r="A56" s="17"/>
      <c r="B56" s="17"/>
      <c r="C56" s="17"/>
      <c r="D56" s="16"/>
      <c r="E56" s="16"/>
      <c r="F56" s="13"/>
      <c r="G56" s="14" t="s">
        <v>142</v>
      </c>
      <c r="H56" s="15">
        <v>58.5</v>
      </c>
      <c r="I56" s="15">
        <v>62.22</v>
      </c>
      <c r="J56" s="24">
        <f t="shared" si="2"/>
        <v>120.72</v>
      </c>
      <c r="K56" s="15">
        <f t="shared" si="6"/>
        <v>24.144</v>
      </c>
      <c r="L56" s="15">
        <v>75.68</v>
      </c>
      <c r="M56" s="15">
        <f t="shared" si="7"/>
        <v>45.408</v>
      </c>
      <c r="N56" s="15">
        <f t="shared" si="8"/>
        <v>69.552</v>
      </c>
      <c r="O56" s="22">
        <v>3</v>
      </c>
      <c r="P56" s="23"/>
      <c r="Q56" s="26"/>
    </row>
    <row r="57" ht="16" customHeight="1" spans="1:17">
      <c r="A57" s="17" t="s">
        <v>135</v>
      </c>
      <c r="B57" s="17" t="s">
        <v>143</v>
      </c>
      <c r="C57" s="17" t="s">
        <v>144</v>
      </c>
      <c r="D57" s="16" t="s">
        <v>145</v>
      </c>
      <c r="E57" s="16">
        <v>1</v>
      </c>
      <c r="F57" s="13" t="s">
        <v>146</v>
      </c>
      <c r="G57" s="14" t="s">
        <v>147</v>
      </c>
      <c r="H57" s="15">
        <v>65.5</v>
      </c>
      <c r="I57" s="15">
        <v>56.67</v>
      </c>
      <c r="J57" s="24">
        <f t="shared" si="2"/>
        <v>122.17</v>
      </c>
      <c r="K57" s="15">
        <f t="shared" si="6"/>
        <v>24.434</v>
      </c>
      <c r="L57" s="15">
        <v>83.1</v>
      </c>
      <c r="M57" s="15">
        <f t="shared" si="7"/>
        <v>49.86</v>
      </c>
      <c r="N57" s="15">
        <f t="shared" si="8"/>
        <v>74.294</v>
      </c>
      <c r="O57" s="22">
        <v>1</v>
      </c>
      <c r="P57" s="13" t="s">
        <v>22</v>
      </c>
      <c r="Q57" s="26"/>
    </row>
    <row r="58" ht="16" customHeight="1" spans="1:17">
      <c r="A58" s="17"/>
      <c r="B58" s="17"/>
      <c r="C58" s="17"/>
      <c r="D58" s="16"/>
      <c r="E58" s="16"/>
      <c r="F58" s="13"/>
      <c r="G58" s="14" t="s">
        <v>148</v>
      </c>
      <c r="H58" s="15">
        <v>64.5</v>
      </c>
      <c r="I58" s="15">
        <v>48.89</v>
      </c>
      <c r="J58" s="24">
        <f t="shared" si="2"/>
        <v>113.39</v>
      </c>
      <c r="K58" s="15">
        <f t="shared" si="6"/>
        <v>22.678</v>
      </c>
      <c r="L58" s="15">
        <v>82.38</v>
      </c>
      <c r="M58" s="15">
        <f t="shared" si="7"/>
        <v>49.428</v>
      </c>
      <c r="N58" s="15">
        <f t="shared" si="8"/>
        <v>72.106</v>
      </c>
      <c r="O58" s="22">
        <v>2</v>
      </c>
      <c r="P58" s="23"/>
      <c r="Q58" s="26"/>
    </row>
    <row r="59" ht="16" customHeight="1" spans="1:17">
      <c r="A59" s="17"/>
      <c r="B59" s="17"/>
      <c r="C59" s="17"/>
      <c r="D59" s="16"/>
      <c r="E59" s="16"/>
      <c r="F59" s="13"/>
      <c r="G59" s="14" t="s">
        <v>149</v>
      </c>
      <c r="H59" s="15">
        <v>57.5</v>
      </c>
      <c r="I59" s="15">
        <v>54.44</v>
      </c>
      <c r="J59" s="24">
        <f t="shared" si="2"/>
        <v>111.94</v>
      </c>
      <c r="K59" s="15">
        <f t="shared" si="6"/>
        <v>22.388</v>
      </c>
      <c r="L59" s="15">
        <v>76.96</v>
      </c>
      <c r="M59" s="15">
        <f t="shared" si="7"/>
        <v>46.176</v>
      </c>
      <c r="N59" s="15">
        <f t="shared" si="8"/>
        <v>68.564</v>
      </c>
      <c r="O59" s="22">
        <v>3</v>
      </c>
      <c r="P59" s="23"/>
      <c r="Q59" s="26"/>
    </row>
    <row r="60" ht="16" customHeight="1" spans="1:17">
      <c r="A60" s="17" t="s">
        <v>135</v>
      </c>
      <c r="B60" s="17" t="s">
        <v>150</v>
      </c>
      <c r="C60" s="17" t="s">
        <v>151</v>
      </c>
      <c r="D60" s="16" t="s">
        <v>152</v>
      </c>
      <c r="E60" s="16">
        <v>1</v>
      </c>
      <c r="F60" s="13" t="s">
        <v>153</v>
      </c>
      <c r="G60" s="14" t="s">
        <v>154</v>
      </c>
      <c r="H60" s="15">
        <v>62.5</v>
      </c>
      <c r="I60" s="15">
        <v>68.89</v>
      </c>
      <c r="J60" s="24">
        <f t="shared" si="2"/>
        <v>131.39</v>
      </c>
      <c r="K60" s="15">
        <f t="shared" si="6"/>
        <v>26.278</v>
      </c>
      <c r="L60" s="15">
        <v>84.92</v>
      </c>
      <c r="M60" s="15">
        <f t="shared" si="7"/>
        <v>50.952</v>
      </c>
      <c r="N60" s="15">
        <f t="shared" si="8"/>
        <v>77.23</v>
      </c>
      <c r="O60" s="22">
        <v>1</v>
      </c>
      <c r="P60" s="13" t="s">
        <v>22</v>
      </c>
      <c r="Q60" s="26"/>
    </row>
    <row r="61" ht="16" customHeight="1" spans="1:17">
      <c r="A61" s="17"/>
      <c r="B61" s="17"/>
      <c r="C61" s="17"/>
      <c r="D61" s="16"/>
      <c r="E61" s="16"/>
      <c r="F61" s="13"/>
      <c r="G61" s="14" t="s">
        <v>155</v>
      </c>
      <c r="H61" s="15">
        <v>66.5</v>
      </c>
      <c r="I61" s="15">
        <v>66.67</v>
      </c>
      <c r="J61" s="24">
        <f t="shared" si="2"/>
        <v>133.17</v>
      </c>
      <c r="K61" s="15">
        <f t="shared" si="6"/>
        <v>26.634</v>
      </c>
      <c r="L61" s="15">
        <v>83.28</v>
      </c>
      <c r="M61" s="15">
        <f t="shared" si="7"/>
        <v>49.968</v>
      </c>
      <c r="N61" s="15">
        <f t="shared" si="8"/>
        <v>76.602</v>
      </c>
      <c r="O61" s="22">
        <v>2</v>
      </c>
      <c r="P61" s="23"/>
      <c r="Q61" s="26"/>
    </row>
    <row r="62" ht="16" customHeight="1" spans="1:17">
      <c r="A62" s="17"/>
      <c r="B62" s="17"/>
      <c r="C62" s="17"/>
      <c r="D62" s="16"/>
      <c r="E62" s="16"/>
      <c r="F62" s="13"/>
      <c r="G62" s="14" t="s">
        <v>156</v>
      </c>
      <c r="H62" s="15">
        <v>59</v>
      </c>
      <c r="I62" s="15">
        <v>64.44</v>
      </c>
      <c r="J62" s="24">
        <f t="shared" si="2"/>
        <v>123.44</v>
      </c>
      <c r="K62" s="15">
        <f t="shared" si="6"/>
        <v>24.688</v>
      </c>
      <c r="L62" s="15">
        <v>80.2</v>
      </c>
      <c r="M62" s="15">
        <f t="shared" si="7"/>
        <v>48.12</v>
      </c>
      <c r="N62" s="15">
        <f t="shared" si="8"/>
        <v>72.808</v>
      </c>
      <c r="O62" s="22">
        <v>3</v>
      </c>
      <c r="P62" s="23"/>
      <c r="Q62" s="26"/>
    </row>
    <row r="63" ht="16" customHeight="1" spans="1:17">
      <c r="A63" s="17" t="s">
        <v>135</v>
      </c>
      <c r="B63" s="17" t="s">
        <v>157</v>
      </c>
      <c r="C63" s="17" t="s">
        <v>158</v>
      </c>
      <c r="D63" s="16" t="s">
        <v>159</v>
      </c>
      <c r="E63" s="16">
        <v>1</v>
      </c>
      <c r="F63" s="13" t="s">
        <v>160</v>
      </c>
      <c r="G63" s="14" t="s">
        <v>161</v>
      </c>
      <c r="H63" s="15">
        <v>60</v>
      </c>
      <c r="I63" s="15">
        <v>63.33</v>
      </c>
      <c r="J63" s="24">
        <f t="shared" si="2"/>
        <v>123.33</v>
      </c>
      <c r="K63" s="15">
        <f t="shared" si="6"/>
        <v>24.666</v>
      </c>
      <c r="L63" s="15">
        <v>78.98</v>
      </c>
      <c r="M63" s="15">
        <f t="shared" si="7"/>
        <v>47.388</v>
      </c>
      <c r="N63" s="15">
        <f t="shared" si="8"/>
        <v>72.054</v>
      </c>
      <c r="O63" s="22">
        <v>1</v>
      </c>
      <c r="P63" s="13" t="s">
        <v>22</v>
      </c>
      <c r="Q63" s="26"/>
    </row>
    <row r="64" ht="16" customHeight="1" spans="1:17">
      <c r="A64" s="17"/>
      <c r="B64" s="17"/>
      <c r="C64" s="17"/>
      <c r="D64" s="16"/>
      <c r="E64" s="16"/>
      <c r="F64" s="13"/>
      <c r="G64" s="14" t="s">
        <v>162</v>
      </c>
      <c r="H64" s="15">
        <v>55</v>
      </c>
      <c r="I64" s="15">
        <v>64.44</v>
      </c>
      <c r="J64" s="24">
        <f t="shared" si="2"/>
        <v>119.44</v>
      </c>
      <c r="K64" s="15">
        <f t="shared" si="6"/>
        <v>23.888</v>
      </c>
      <c r="L64" s="15">
        <v>77.38</v>
      </c>
      <c r="M64" s="15">
        <f t="shared" ref="M64:M73" si="9">L64*0.6</f>
        <v>46.428</v>
      </c>
      <c r="N64" s="15">
        <f t="shared" ref="N64:N73" si="10">K64+M64</f>
        <v>70.316</v>
      </c>
      <c r="O64" s="22">
        <v>2</v>
      </c>
      <c r="P64" s="23"/>
      <c r="Q64" s="26"/>
    </row>
    <row r="65" ht="16" customHeight="1" spans="1:17">
      <c r="A65" s="17"/>
      <c r="B65" s="17"/>
      <c r="C65" s="17"/>
      <c r="D65" s="16"/>
      <c r="E65" s="16"/>
      <c r="F65" s="13"/>
      <c r="G65" s="14" t="s">
        <v>163</v>
      </c>
      <c r="H65" s="15">
        <v>57</v>
      </c>
      <c r="I65" s="15">
        <v>56.67</v>
      </c>
      <c r="J65" s="24">
        <f t="shared" si="2"/>
        <v>113.67</v>
      </c>
      <c r="K65" s="15">
        <f t="shared" si="6"/>
        <v>22.734</v>
      </c>
      <c r="L65" s="15">
        <v>76.72</v>
      </c>
      <c r="M65" s="15">
        <f t="shared" si="9"/>
        <v>46.032</v>
      </c>
      <c r="N65" s="15">
        <f t="shared" si="10"/>
        <v>68.766</v>
      </c>
      <c r="O65" s="22">
        <v>3</v>
      </c>
      <c r="P65" s="23"/>
      <c r="Q65" s="26"/>
    </row>
    <row r="66" ht="16" customHeight="1" spans="1:17">
      <c r="A66" s="17" t="s">
        <v>135</v>
      </c>
      <c r="B66" s="17" t="s">
        <v>164</v>
      </c>
      <c r="C66" s="17" t="s">
        <v>165</v>
      </c>
      <c r="D66" s="16" t="s">
        <v>166</v>
      </c>
      <c r="E66" s="16">
        <v>1</v>
      </c>
      <c r="F66" s="13" t="s">
        <v>167</v>
      </c>
      <c r="G66" s="14" t="s">
        <v>168</v>
      </c>
      <c r="H66" s="15">
        <v>62</v>
      </c>
      <c r="I66" s="15">
        <v>71.11</v>
      </c>
      <c r="J66" s="24">
        <f t="shared" si="2"/>
        <v>133.11</v>
      </c>
      <c r="K66" s="15">
        <f t="shared" si="6"/>
        <v>26.622</v>
      </c>
      <c r="L66" s="15">
        <v>79.28</v>
      </c>
      <c r="M66" s="15">
        <f t="shared" si="9"/>
        <v>47.568</v>
      </c>
      <c r="N66" s="15">
        <f t="shared" si="10"/>
        <v>74.19</v>
      </c>
      <c r="O66" s="22">
        <v>1</v>
      </c>
      <c r="P66" s="13" t="s">
        <v>22</v>
      </c>
      <c r="Q66" s="26"/>
    </row>
    <row r="67" ht="16" customHeight="1" spans="1:17">
      <c r="A67" s="17"/>
      <c r="B67" s="17"/>
      <c r="C67" s="17"/>
      <c r="D67" s="16"/>
      <c r="E67" s="16"/>
      <c r="F67" s="13"/>
      <c r="G67" s="14" t="s">
        <v>169</v>
      </c>
      <c r="H67" s="15">
        <v>64</v>
      </c>
      <c r="I67" s="15">
        <v>65.56</v>
      </c>
      <c r="J67" s="24">
        <f t="shared" si="2"/>
        <v>129.56</v>
      </c>
      <c r="K67" s="15">
        <f t="shared" si="6"/>
        <v>25.912</v>
      </c>
      <c r="L67" s="15">
        <v>78.1</v>
      </c>
      <c r="M67" s="15">
        <f t="shared" si="9"/>
        <v>46.86</v>
      </c>
      <c r="N67" s="15">
        <f t="shared" si="10"/>
        <v>72.772</v>
      </c>
      <c r="O67" s="22">
        <v>2</v>
      </c>
      <c r="P67" s="23"/>
      <c r="Q67" s="26"/>
    </row>
    <row r="68" ht="16" customHeight="1" spans="1:17">
      <c r="A68" s="17"/>
      <c r="B68" s="17"/>
      <c r="C68" s="17"/>
      <c r="D68" s="16"/>
      <c r="E68" s="16"/>
      <c r="F68" s="13"/>
      <c r="G68" s="14" t="s">
        <v>170</v>
      </c>
      <c r="H68" s="15">
        <v>58.5</v>
      </c>
      <c r="I68" s="15">
        <v>72.22</v>
      </c>
      <c r="J68" s="24">
        <f t="shared" si="2"/>
        <v>130.72</v>
      </c>
      <c r="K68" s="15">
        <f t="shared" si="6"/>
        <v>26.144</v>
      </c>
      <c r="L68" s="15">
        <v>76.46</v>
      </c>
      <c r="M68" s="15">
        <f t="shared" si="9"/>
        <v>45.876</v>
      </c>
      <c r="N68" s="15">
        <f t="shared" si="10"/>
        <v>72.02</v>
      </c>
      <c r="O68" s="22">
        <v>3</v>
      </c>
      <c r="P68" s="23"/>
      <c r="Q68" s="26"/>
    </row>
    <row r="69" ht="16" customHeight="1" spans="1:17">
      <c r="A69" s="17" t="s">
        <v>171</v>
      </c>
      <c r="B69" s="17" t="s">
        <v>172</v>
      </c>
      <c r="C69" s="17" t="s">
        <v>173</v>
      </c>
      <c r="D69" s="16" t="s">
        <v>174</v>
      </c>
      <c r="E69" s="16">
        <v>1</v>
      </c>
      <c r="F69" s="13" t="s">
        <v>175</v>
      </c>
      <c r="G69" s="14" t="s">
        <v>176</v>
      </c>
      <c r="H69" s="15">
        <v>71</v>
      </c>
      <c r="I69" s="15">
        <v>65.56</v>
      </c>
      <c r="J69" s="24">
        <f t="shared" si="2"/>
        <v>136.56</v>
      </c>
      <c r="K69" s="15">
        <f t="shared" si="6"/>
        <v>27.312</v>
      </c>
      <c r="L69" s="15">
        <v>83.72</v>
      </c>
      <c r="M69" s="15">
        <f t="shared" si="9"/>
        <v>50.232</v>
      </c>
      <c r="N69" s="15">
        <f t="shared" si="10"/>
        <v>77.544</v>
      </c>
      <c r="O69" s="22">
        <v>1</v>
      </c>
      <c r="P69" s="13" t="s">
        <v>22</v>
      </c>
      <c r="Q69" s="26"/>
    </row>
    <row r="70" ht="16" customHeight="1" spans="1:17">
      <c r="A70" s="17"/>
      <c r="B70" s="17"/>
      <c r="C70" s="17"/>
      <c r="D70" s="16"/>
      <c r="E70" s="16"/>
      <c r="F70" s="13"/>
      <c r="G70" s="14" t="s">
        <v>177</v>
      </c>
      <c r="H70" s="15">
        <v>66</v>
      </c>
      <c r="I70" s="15">
        <v>68.89</v>
      </c>
      <c r="J70" s="24">
        <f t="shared" si="2"/>
        <v>134.89</v>
      </c>
      <c r="K70" s="15">
        <f t="shared" si="6"/>
        <v>26.978</v>
      </c>
      <c r="L70" s="15">
        <v>79.94</v>
      </c>
      <c r="M70" s="15">
        <f t="shared" si="9"/>
        <v>47.964</v>
      </c>
      <c r="N70" s="15">
        <f t="shared" si="10"/>
        <v>74.942</v>
      </c>
      <c r="O70" s="22">
        <v>2</v>
      </c>
      <c r="P70" s="23"/>
      <c r="Q70" s="26"/>
    </row>
    <row r="71" ht="16" customHeight="1" spans="1:17">
      <c r="A71" s="17"/>
      <c r="B71" s="17"/>
      <c r="C71" s="17"/>
      <c r="D71" s="16"/>
      <c r="E71" s="16"/>
      <c r="F71" s="13"/>
      <c r="G71" s="14" t="s">
        <v>178</v>
      </c>
      <c r="H71" s="15">
        <v>67</v>
      </c>
      <c r="I71" s="15">
        <v>65.56</v>
      </c>
      <c r="J71" s="24">
        <f t="shared" si="2"/>
        <v>132.56</v>
      </c>
      <c r="K71" s="15">
        <f t="shared" si="6"/>
        <v>26.512</v>
      </c>
      <c r="L71" s="15">
        <v>78.56</v>
      </c>
      <c r="M71" s="15">
        <f t="shared" si="9"/>
        <v>47.136</v>
      </c>
      <c r="N71" s="15">
        <f t="shared" si="10"/>
        <v>73.648</v>
      </c>
      <c r="O71" s="22">
        <v>3</v>
      </c>
      <c r="P71" s="23"/>
      <c r="Q71" s="26"/>
    </row>
    <row r="72" ht="16" customHeight="1" spans="1:17">
      <c r="A72" s="17" t="s">
        <v>171</v>
      </c>
      <c r="B72" s="17" t="s">
        <v>179</v>
      </c>
      <c r="C72" s="17" t="s">
        <v>18</v>
      </c>
      <c r="D72" s="16" t="s">
        <v>180</v>
      </c>
      <c r="E72" s="16">
        <v>1</v>
      </c>
      <c r="F72" s="13" t="s">
        <v>181</v>
      </c>
      <c r="G72" s="14" t="s">
        <v>182</v>
      </c>
      <c r="H72" s="15">
        <v>75</v>
      </c>
      <c r="I72" s="15">
        <v>58.89</v>
      </c>
      <c r="J72" s="24">
        <f t="shared" si="2"/>
        <v>133.89</v>
      </c>
      <c r="K72" s="15">
        <f t="shared" si="6"/>
        <v>26.778</v>
      </c>
      <c r="L72" s="15">
        <v>80.2</v>
      </c>
      <c r="M72" s="15">
        <f t="shared" si="9"/>
        <v>48.12</v>
      </c>
      <c r="N72" s="15">
        <f t="shared" si="10"/>
        <v>74.898</v>
      </c>
      <c r="O72" s="22">
        <v>1</v>
      </c>
      <c r="P72" s="13" t="s">
        <v>22</v>
      </c>
      <c r="Q72" s="26"/>
    </row>
    <row r="73" ht="16" customHeight="1" spans="1:17">
      <c r="A73" s="17"/>
      <c r="B73" s="17"/>
      <c r="C73" s="17"/>
      <c r="D73" s="16"/>
      <c r="E73" s="16"/>
      <c r="F73" s="13"/>
      <c r="G73" s="14" t="s">
        <v>183</v>
      </c>
      <c r="H73" s="15">
        <v>68</v>
      </c>
      <c r="I73" s="15">
        <v>62.22</v>
      </c>
      <c r="J73" s="24">
        <f t="shared" si="2"/>
        <v>130.22</v>
      </c>
      <c r="K73" s="15">
        <f t="shared" si="6"/>
        <v>26.044</v>
      </c>
      <c r="L73" s="15">
        <v>78.94</v>
      </c>
      <c r="M73" s="15">
        <f t="shared" si="9"/>
        <v>47.364</v>
      </c>
      <c r="N73" s="15">
        <f t="shared" si="10"/>
        <v>73.408</v>
      </c>
      <c r="O73" s="22">
        <v>2</v>
      </c>
      <c r="P73" s="23"/>
      <c r="Q73" s="26"/>
    </row>
    <row r="74" ht="16" customHeight="1" spans="1:17">
      <c r="A74" s="17"/>
      <c r="B74" s="17"/>
      <c r="C74" s="17"/>
      <c r="D74" s="16"/>
      <c r="E74" s="16"/>
      <c r="F74" s="13"/>
      <c r="G74" s="14" t="s">
        <v>184</v>
      </c>
      <c r="H74" s="15">
        <v>68.5</v>
      </c>
      <c r="I74" s="15">
        <v>62.22</v>
      </c>
      <c r="J74" s="24">
        <f t="shared" ref="J74:J83" si="11">H74+I74</f>
        <v>130.72</v>
      </c>
      <c r="K74" s="15">
        <f t="shared" si="6"/>
        <v>26.144</v>
      </c>
      <c r="L74" s="15" t="s">
        <v>33</v>
      </c>
      <c r="M74" s="15" t="s">
        <v>33</v>
      </c>
      <c r="N74" s="15" t="s">
        <v>33</v>
      </c>
      <c r="O74" s="25" t="s">
        <v>34</v>
      </c>
      <c r="P74" s="23"/>
      <c r="Q74" s="26"/>
    </row>
    <row r="75" ht="16" customHeight="1" spans="1:17">
      <c r="A75" s="16" t="s">
        <v>185</v>
      </c>
      <c r="B75" s="17" t="s">
        <v>186</v>
      </c>
      <c r="C75" s="17" t="s">
        <v>18</v>
      </c>
      <c r="D75" s="16" t="s">
        <v>187</v>
      </c>
      <c r="E75" s="16">
        <v>1</v>
      </c>
      <c r="F75" s="13" t="s">
        <v>188</v>
      </c>
      <c r="G75" s="14" t="s">
        <v>189</v>
      </c>
      <c r="H75" s="15">
        <v>62.5</v>
      </c>
      <c r="I75" s="15">
        <v>60</v>
      </c>
      <c r="J75" s="24">
        <f t="shared" si="11"/>
        <v>122.5</v>
      </c>
      <c r="K75" s="15">
        <f t="shared" si="6"/>
        <v>24.5</v>
      </c>
      <c r="L75" s="15">
        <v>81.46</v>
      </c>
      <c r="M75" s="15">
        <f>L75*0.6</f>
        <v>48.876</v>
      </c>
      <c r="N75" s="15">
        <f>K75+M75</f>
        <v>73.376</v>
      </c>
      <c r="O75" s="22">
        <v>1</v>
      </c>
      <c r="P75" s="13" t="s">
        <v>22</v>
      </c>
      <c r="Q75" s="26"/>
    </row>
    <row r="76" ht="16" customHeight="1" spans="1:17">
      <c r="A76" s="16"/>
      <c r="B76" s="17"/>
      <c r="C76" s="17"/>
      <c r="D76" s="16"/>
      <c r="E76" s="16"/>
      <c r="F76" s="13"/>
      <c r="G76" s="14" t="s">
        <v>190</v>
      </c>
      <c r="H76" s="15">
        <v>65</v>
      </c>
      <c r="I76" s="15">
        <v>62.22</v>
      </c>
      <c r="J76" s="24">
        <f t="shared" si="11"/>
        <v>127.22</v>
      </c>
      <c r="K76" s="15">
        <f t="shared" si="6"/>
        <v>25.444</v>
      </c>
      <c r="L76" s="15">
        <v>79.86</v>
      </c>
      <c r="M76" s="15">
        <f>L76*0.6</f>
        <v>47.916</v>
      </c>
      <c r="N76" s="15">
        <f>K76+M76</f>
        <v>73.36</v>
      </c>
      <c r="O76" s="22">
        <v>2</v>
      </c>
      <c r="P76" s="23"/>
      <c r="Q76" s="26"/>
    </row>
    <row r="77" ht="16" customHeight="1" spans="1:17">
      <c r="A77" s="16"/>
      <c r="B77" s="17"/>
      <c r="C77" s="17"/>
      <c r="D77" s="16"/>
      <c r="E77" s="16"/>
      <c r="F77" s="13"/>
      <c r="G77" s="14" t="s">
        <v>191</v>
      </c>
      <c r="H77" s="15">
        <v>59</v>
      </c>
      <c r="I77" s="15">
        <v>65.56</v>
      </c>
      <c r="J77" s="24">
        <f t="shared" si="11"/>
        <v>124.56</v>
      </c>
      <c r="K77" s="15">
        <f t="shared" si="6"/>
        <v>24.912</v>
      </c>
      <c r="L77" s="15">
        <v>77.84</v>
      </c>
      <c r="M77" s="15">
        <f>L77*0.6</f>
        <v>46.704</v>
      </c>
      <c r="N77" s="15">
        <f>K77+M77</f>
        <v>71.616</v>
      </c>
      <c r="O77" s="22">
        <v>3</v>
      </c>
      <c r="P77" s="23"/>
      <c r="Q77" s="26"/>
    </row>
    <row r="78" ht="16" customHeight="1" spans="1:17">
      <c r="A78" s="16" t="s">
        <v>192</v>
      </c>
      <c r="B78" s="16" t="s">
        <v>193</v>
      </c>
      <c r="C78" s="16" t="s">
        <v>194</v>
      </c>
      <c r="D78" s="16" t="s">
        <v>195</v>
      </c>
      <c r="E78" s="16">
        <v>1</v>
      </c>
      <c r="F78" s="13" t="s">
        <v>196</v>
      </c>
      <c r="G78" s="14" t="s">
        <v>197</v>
      </c>
      <c r="H78" s="15">
        <v>67</v>
      </c>
      <c r="I78" s="15">
        <v>67.78</v>
      </c>
      <c r="J78" s="24">
        <f t="shared" si="11"/>
        <v>134.78</v>
      </c>
      <c r="K78" s="15">
        <f t="shared" si="6"/>
        <v>26.956</v>
      </c>
      <c r="L78" s="15">
        <v>78.48</v>
      </c>
      <c r="M78" s="15">
        <f>L78*0.6</f>
        <v>47.088</v>
      </c>
      <c r="N78" s="15">
        <f>K78+M78</f>
        <v>74.044</v>
      </c>
      <c r="O78" s="22">
        <v>1</v>
      </c>
      <c r="P78" s="13" t="s">
        <v>22</v>
      </c>
      <c r="Q78" s="26"/>
    </row>
    <row r="79" ht="16" customHeight="1" spans="1:17">
      <c r="A79" s="16"/>
      <c r="B79" s="16"/>
      <c r="C79" s="16"/>
      <c r="D79" s="16"/>
      <c r="E79" s="16"/>
      <c r="F79" s="13"/>
      <c r="G79" s="14" t="s">
        <v>198</v>
      </c>
      <c r="H79" s="15">
        <v>66.5</v>
      </c>
      <c r="I79" s="15">
        <v>65.56</v>
      </c>
      <c r="J79" s="24">
        <f t="shared" si="11"/>
        <v>132.06</v>
      </c>
      <c r="K79" s="15">
        <f t="shared" si="6"/>
        <v>26.412</v>
      </c>
      <c r="L79" s="15">
        <v>75</v>
      </c>
      <c r="M79" s="15">
        <f>L79*0.6</f>
        <v>45</v>
      </c>
      <c r="N79" s="15">
        <f>K79+M79</f>
        <v>71.412</v>
      </c>
      <c r="O79" s="22">
        <v>2</v>
      </c>
      <c r="P79" s="23"/>
      <c r="Q79" s="26"/>
    </row>
    <row r="80" ht="16" customHeight="1" spans="1:17">
      <c r="A80" s="16"/>
      <c r="B80" s="16"/>
      <c r="C80" s="16"/>
      <c r="D80" s="16"/>
      <c r="E80" s="16"/>
      <c r="F80" s="13"/>
      <c r="G80" s="14" t="s">
        <v>199</v>
      </c>
      <c r="H80" s="15">
        <v>63</v>
      </c>
      <c r="I80" s="15">
        <v>73.33</v>
      </c>
      <c r="J80" s="24">
        <f t="shared" si="11"/>
        <v>136.33</v>
      </c>
      <c r="K80" s="15">
        <f t="shared" si="6"/>
        <v>27.266</v>
      </c>
      <c r="L80" s="15" t="s">
        <v>33</v>
      </c>
      <c r="M80" s="15" t="s">
        <v>33</v>
      </c>
      <c r="N80" s="15" t="s">
        <v>33</v>
      </c>
      <c r="O80" s="25" t="s">
        <v>34</v>
      </c>
      <c r="P80" s="23"/>
      <c r="Q80" s="26"/>
    </row>
    <row r="81" ht="16" customHeight="1" spans="1:17">
      <c r="A81" s="16" t="s">
        <v>200</v>
      </c>
      <c r="B81" s="17" t="s">
        <v>201</v>
      </c>
      <c r="C81" s="17" t="s">
        <v>37</v>
      </c>
      <c r="D81" s="16" t="s">
        <v>202</v>
      </c>
      <c r="E81" s="16">
        <v>1</v>
      </c>
      <c r="F81" s="13" t="s">
        <v>203</v>
      </c>
      <c r="G81" s="14" t="s">
        <v>204</v>
      </c>
      <c r="H81" s="15">
        <v>67.5</v>
      </c>
      <c r="I81" s="15">
        <v>74.44</v>
      </c>
      <c r="J81" s="24">
        <f t="shared" si="11"/>
        <v>141.94</v>
      </c>
      <c r="K81" s="15">
        <f t="shared" si="6"/>
        <v>28.388</v>
      </c>
      <c r="L81" s="15">
        <v>80.84</v>
      </c>
      <c r="M81" s="15">
        <f>L81*0.6</f>
        <v>48.504</v>
      </c>
      <c r="N81" s="15">
        <f>K81+M81</f>
        <v>76.892</v>
      </c>
      <c r="O81" s="22">
        <v>1</v>
      </c>
      <c r="P81" s="13" t="s">
        <v>22</v>
      </c>
      <c r="Q81" s="26"/>
    </row>
    <row r="82" ht="16" customHeight="1" spans="1:17">
      <c r="A82" s="16"/>
      <c r="B82" s="17"/>
      <c r="C82" s="17"/>
      <c r="D82" s="16"/>
      <c r="E82" s="16"/>
      <c r="F82" s="13"/>
      <c r="G82" s="14" t="s">
        <v>205</v>
      </c>
      <c r="H82" s="15">
        <v>69</v>
      </c>
      <c r="I82" s="15">
        <v>67.78</v>
      </c>
      <c r="J82" s="24">
        <f t="shared" si="11"/>
        <v>136.78</v>
      </c>
      <c r="K82" s="15">
        <f t="shared" si="6"/>
        <v>27.356</v>
      </c>
      <c r="L82" s="15">
        <v>78.5</v>
      </c>
      <c r="M82" s="15">
        <f>L82*0.6</f>
        <v>47.1</v>
      </c>
      <c r="N82" s="15">
        <f>K82+M82</f>
        <v>74.456</v>
      </c>
      <c r="O82" s="22">
        <v>2</v>
      </c>
      <c r="P82" s="23"/>
      <c r="Q82" s="26"/>
    </row>
    <row r="83" ht="16" customHeight="1" spans="1:17">
      <c r="A83" s="16"/>
      <c r="B83" s="17"/>
      <c r="C83" s="17"/>
      <c r="D83" s="16"/>
      <c r="E83" s="16"/>
      <c r="F83" s="13"/>
      <c r="G83" s="14" t="s">
        <v>206</v>
      </c>
      <c r="H83" s="15">
        <v>65</v>
      </c>
      <c r="I83" s="15">
        <v>72.22</v>
      </c>
      <c r="J83" s="24">
        <f t="shared" si="11"/>
        <v>137.22</v>
      </c>
      <c r="K83" s="15">
        <f t="shared" si="6"/>
        <v>27.444</v>
      </c>
      <c r="L83" s="15" t="s">
        <v>33</v>
      </c>
      <c r="M83" s="15" t="s">
        <v>33</v>
      </c>
      <c r="N83" s="15" t="s">
        <v>33</v>
      </c>
      <c r="O83" s="25" t="s">
        <v>34</v>
      </c>
      <c r="P83" s="23"/>
      <c r="Q83" s="26"/>
    </row>
    <row r="84" ht="16" customHeight="1" spans="1:17">
      <c r="A84" s="16" t="s">
        <v>207</v>
      </c>
      <c r="B84" s="17" t="s">
        <v>208</v>
      </c>
      <c r="C84" s="17" t="s">
        <v>37</v>
      </c>
      <c r="D84" s="16" t="s">
        <v>209</v>
      </c>
      <c r="E84" s="16">
        <v>1</v>
      </c>
      <c r="F84" s="13" t="s">
        <v>210</v>
      </c>
      <c r="G84" s="14" t="s">
        <v>211</v>
      </c>
      <c r="H84" s="15">
        <v>73.5</v>
      </c>
      <c r="I84" s="15">
        <v>67.78</v>
      </c>
      <c r="J84" s="24">
        <f t="shared" ref="J84:J129" si="12">H84+I84</f>
        <v>141.28</v>
      </c>
      <c r="K84" s="15">
        <f t="shared" ref="K84:K101" si="13">J84/2*0.4</f>
        <v>28.256</v>
      </c>
      <c r="L84" s="15">
        <v>85.98</v>
      </c>
      <c r="M84" s="15">
        <f t="shared" ref="M84:M94" si="14">L84*0.6</f>
        <v>51.588</v>
      </c>
      <c r="N84" s="15">
        <f t="shared" ref="N84:N94" si="15">K84+M84</f>
        <v>79.844</v>
      </c>
      <c r="O84" s="22">
        <v>1</v>
      </c>
      <c r="P84" s="13" t="s">
        <v>22</v>
      </c>
      <c r="Q84" s="26"/>
    </row>
    <row r="85" ht="16" customHeight="1" spans="1:17">
      <c r="A85" s="16"/>
      <c r="B85" s="17"/>
      <c r="C85" s="17"/>
      <c r="D85" s="16"/>
      <c r="E85" s="16"/>
      <c r="F85" s="13"/>
      <c r="G85" s="14" t="s">
        <v>212</v>
      </c>
      <c r="H85" s="15">
        <v>63</v>
      </c>
      <c r="I85" s="15">
        <v>74.44</v>
      </c>
      <c r="J85" s="24">
        <f t="shared" si="12"/>
        <v>137.44</v>
      </c>
      <c r="K85" s="15">
        <f t="shared" si="13"/>
        <v>27.488</v>
      </c>
      <c r="L85" s="15">
        <v>82.04</v>
      </c>
      <c r="M85" s="15">
        <f t="shared" si="14"/>
        <v>49.224</v>
      </c>
      <c r="N85" s="15">
        <f t="shared" si="15"/>
        <v>76.712</v>
      </c>
      <c r="O85" s="22">
        <v>2</v>
      </c>
      <c r="P85" s="23"/>
      <c r="Q85" s="26"/>
    </row>
    <row r="86" ht="16" customHeight="1" spans="1:17">
      <c r="A86" s="16"/>
      <c r="B86" s="17"/>
      <c r="C86" s="17"/>
      <c r="D86" s="16"/>
      <c r="E86" s="16"/>
      <c r="F86" s="13"/>
      <c r="G86" s="14" t="s">
        <v>213</v>
      </c>
      <c r="H86" s="15">
        <v>63.5</v>
      </c>
      <c r="I86" s="15">
        <v>68.89</v>
      </c>
      <c r="J86" s="24">
        <f t="shared" si="12"/>
        <v>132.39</v>
      </c>
      <c r="K86" s="15">
        <f t="shared" si="13"/>
        <v>26.478</v>
      </c>
      <c r="L86" s="15">
        <v>80.28</v>
      </c>
      <c r="M86" s="15">
        <f t="shared" si="14"/>
        <v>48.168</v>
      </c>
      <c r="N86" s="15">
        <f t="shared" si="15"/>
        <v>74.646</v>
      </c>
      <c r="O86" s="22">
        <v>3</v>
      </c>
      <c r="P86" s="23"/>
      <c r="Q86" s="26"/>
    </row>
    <row r="87" ht="16" customHeight="1" spans="1:17">
      <c r="A87" s="17" t="s">
        <v>214</v>
      </c>
      <c r="B87" s="17" t="s">
        <v>214</v>
      </c>
      <c r="C87" s="17" t="s">
        <v>215</v>
      </c>
      <c r="D87" s="16" t="s">
        <v>216</v>
      </c>
      <c r="E87" s="16">
        <v>1</v>
      </c>
      <c r="F87" s="27" t="s">
        <v>217</v>
      </c>
      <c r="G87" s="28" t="s">
        <v>218</v>
      </c>
      <c r="H87" s="29">
        <v>64.5</v>
      </c>
      <c r="I87" s="29">
        <v>63.33</v>
      </c>
      <c r="J87" s="35">
        <f t="shared" si="12"/>
        <v>127.83</v>
      </c>
      <c r="K87" s="15">
        <f t="shared" si="13"/>
        <v>25.566</v>
      </c>
      <c r="L87" s="15">
        <v>79.1</v>
      </c>
      <c r="M87" s="15">
        <f t="shared" si="14"/>
        <v>47.46</v>
      </c>
      <c r="N87" s="15">
        <f t="shared" si="15"/>
        <v>73.026</v>
      </c>
      <c r="O87" s="22">
        <v>1</v>
      </c>
      <c r="P87" s="13" t="s">
        <v>22</v>
      </c>
      <c r="Q87" s="26"/>
    </row>
    <row r="88" ht="16" customHeight="1" spans="1:17">
      <c r="A88" s="17"/>
      <c r="B88" s="17"/>
      <c r="C88" s="17"/>
      <c r="D88" s="16"/>
      <c r="E88" s="16"/>
      <c r="F88" s="13"/>
      <c r="G88" s="14" t="s">
        <v>219</v>
      </c>
      <c r="H88" s="15">
        <v>56.5</v>
      </c>
      <c r="I88" s="15">
        <v>73.33</v>
      </c>
      <c r="J88" s="24">
        <f t="shared" si="12"/>
        <v>129.83</v>
      </c>
      <c r="K88" s="15">
        <f t="shared" si="13"/>
        <v>25.966</v>
      </c>
      <c r="L88" s="15">
        <v>78.24</v>
      </c>
      <c r="M88" s="15">
        <f t="shared" si="14"/>
        <v>46.944</v>
      </c>
      <c r="N88" s="15">
        <f t="shared" si="15"/>
        <v>72.91</v>
      </c>
      <c r="O88" s="22">
        <v>2</v>
      </c>
      <c r="P88" s="23"/>
      <c r="Q88" s="26"/>
    </row>
    <row r="89" ht="16" customHeight="1" spans="1:17">
      <c r="A89" s="17"/>
      <c r="B89" s="17"/>
      <c r="C89" s="17"/>
      <c r="D89" s="16"/>
      <c r="E89" s="16"/>
      <c r="F89" s="13"/>
      <c r="G89" s="14" t="s">
        <v>220</v>
      </c>
      <c r="H89" s="15">
        <v>65</v>
      </c>
      <c r="I89" s="15">
        <v>62.22</v>
      </c>
      <c r="J89" s="24">
        <f t="shared" si="12"/>
        <v>127.22</v>
      </c>
      <c r="K89" s="15">
        <f t="shared" si="13"/>
        <v>25.444</v>
      </c>
      <c r="L89" s="15">
        <v>78.96</v>
      </c>
      <c r="M89" s="15">
        <f t="shared" si="14"/>
        <v>47.376</v>
      </c>
      <c r="N89" s="15">
        <f t="shared" si="15"/>
        <v>72.82</v>
      </c>
      <c r="O89" s="22">
        <v>3</v>
      </c>
      <c r="P89" s="23"/>
      <c r="Q89" s="26"/>
    </row>
    <row r="90" ht="16" customHeight="1" spans="1:17">
      <c r="A90" s="16" t="s">
        <v>221</v>
      </c>
      <c r="B90" s="17" t="s">
        <v>221</v>
      </c>
      <c r="C90" s="17" t="s">
        <v>37</v>
      </c>
      <c r="D90" s="16" t="s">
        <v>222</v>
      </c>
      <c r="E90" s="16">
        <v>1</v>
      </c>
      <c r="F90" s="13" t="s">
        <v>223</v>
      </c>
      <c r="G90" s="14" t="s">
        <v>224</v>
      </c>
      <c r="H90" s="15">
        <v>66</v>
      </c>
      <c r="I90" s="15">
        <v>76.67</v>
      </c>
      <c r="J90" s="24">
        <f t="shared" si="12"/>
        <v>142.67</v>
      </c>
      <c r="K90" s="15">
        <f t="shared" si="13"/>
        <v>28.534</v>
      </c>
      <c r="L90" s="15">
        <v>80.6</v>
      </c>
      <c r="M90" s="15">
        <f t="shared" si="14"/>
        <v>48.36</v>
      </c>
      <c r="N90" s="15">
        <f t="shared" si="15"/>
        <v>76.894</v>
      </c>
      <c r="O90" s="22">
        <v>1</v>
      </c>
      <c r="P90" s="13" t="s">
        <v>22</v>
      </c>
      <c r="Q90" s="26"/>
    </row>
    <row r="91" ht="16" customHeight="1" spans="1:17">
      <c r="A91" s="16"/>
      <c r="B91" s="17"/>
      <c r="C91" s="17"/>
      <c r="D91" s="16"/>
      <c r="E91" s="16"/>
      <c r="F91" s="13"/>
      <c r="G91" s="14" t="s">
        <v>225</v>
      </c>
      <c r="H91" s="15">
        <v>66.5</v>
      </c>
      <c r="I91" s="15">
        <v>65.56</v>
      </c>
      <c r="J91" s="24">
        <f t="shared" si="12"/>
        <v>132.06</v>
      </c>
      <c r="K91" s="15">
        <f t="shared" si="13"/>
        <v>26.412</v>
      </c>
      <c r="L91" s="15">
        <v>77.5</v>
      </c>
      <c r="M91" s="15">
        <f t="shared" si="14"/>
        <v>46.5</v>
      </c>
      <c r="N91" s="15">
        <f t="shared" si="15"/>
        <v>72.912</v>
      </c>
      <c r="O91" s="22">
        <v>2</v>
      </c>
      <c r="P91" s="23"/>
      <c r="Q91" s="26"/>
    </row>
    <row r="92" ht="16" customHeight="1" spans="1:17">
      <c r="A92" s="16"/>
      <c r="B92" s="17"/>
      <c r="C92" s="17"/>
      <c r="D92" s="16"/>
      <c r="E92" s="16"/>
      <c r="F92" s="13"/>
      <c r="G92" s="14" t="s">
        <v>226</v>
      </c>
      <c r="H92" s="15">
        <v>68.5</v>
      </c>
      <c r="I92" s="15">
        <v>63.33</v>
      </c>
      <c r="J92" s="24">
        <f t="shared" si="12"/>
        <v>131.83</v>
      </c>
      <c r="K92" s="15">
        <f t="shared" si="13"/>
        <v>26.366</v>
      </c>
      <c r="L92" s="15">
        <v>75.44</v>
      </c>
      <c r="M92" s="15">
        <f t="shared" si="14"/>
        <v>45.264</v>
      </c>
      <c r="N92" s="15">
        <f t="shared" si="15"/>
        <v>71.63</v>
      </c>
      <c r="O92" s="22">
        <v>3</v>
      </c>
      <c r="P92" s="23"/>
      <c r="Q92" s="26"/>
    </row>
    <row r="93" ht="16" customHeight="1" spans="1:17">
      <c r="A93" s="16" t="s">
        <v>227</v>
      </c>
      <c r="B93" s="17" t="s">
        <v>227</v>
      </c>
      <c r="C93" s="17" t="s">
        <v>37</v>
      </c>
      <c r="D93" s="16" t="s">
        <v>228</v>
      </c>
      <c r="E93" s="16">
        <v>1</v>
      </c>
      <c r="F93" s="13" t="s">
        <v>229</v>
      </c>
      <c r="G93" s="14" t="s">
        <v>230</v>
      </c>
      <c r="H93" s="15">
        <v>68</v>
      </c>
      <c r="I93" s="15">
        <v>70</v>
      </c>
      <c r="J93" s="24">
        <f t="shared" si="12"/>
        <v>138</v>
      </c>
      <c r="K93" s="15">
        <f t="shared" si="13"/>
        <v>27.6</v>
      </c>
      <c r="L93" s="15">
        <v>76.96</v>
      </c>
      <c r="M93" s="15">
        <f t="shared" si="14"/>
        <v>46.176</v>
      </c>
      <c r="N93" s="15">
        <f t="shared" si="15"/>
        <v>73.776</v>
      </c>
      <c r="O93" s="22">
        <v>1</v>
      </c>
      <c r="P93" s="13" t="s">
        <v>22</v>
      </c>
      <c r="Q93" s="26"/>
    </row>
    <row r="94" ht="16" customHeight="1" spans="1:17">
      <c r="A94" s="16"/>
      <c r="B94" s="17"/>
      <c r="C94" s="17"/>
      <c r="D94" s="16"/>
      <c r="E94" s="16"/>
      <c r="F94" s="13"/>
      <c r="G94" s="14" t="s">
        <v>231</v>
      </c>
      <c r="H94" s="15">
        <v>66</v>
      </c>
      <c r="I94" s="15">
        <v>70</v>
      </c>
      <c r="J94" s="24">
        <f t="shared" si="12"/>
        <v>136</v>
      </c>
      <c r="K94" s="15">
        <f t="shared" si="13"/>
        <v>27.2</v>
      </c>
      <c r="L94" s="15">
        <v>77.58</v>
      </c>
      <c r="M94" s="15">
        <f t="shared" si="14"/>
        <v>46.548</v>
      </c>
      <c r="N94" s="15">
        <f t="shared" si="15"/>
        <v>73.748</v>
      </c>
      <c r="O94" s="22">
        <v>2</v>
      </c>
      <c r="P94" s="23"/>
      <c r="Q94" s="26"/>
    </row>
    <row r="95" ht="16" customHeight="1" spans="1:17">
      <c r="A95" s="16"/>
      <c r="B95" s="17"/>
      <c r="C95" s="17"/>
      <c r="D95" s="16"/>
      <c r="E95" s="16"/>
      <c r="F95" s="13"/>
      <c r="G95" s="14" t="s">
        <v>232</v>
      </c>
      <c r="H95" s="15">
        <v>62</v>
      </c>
      <c r="I95" s="15">
        <v>70</v>
      </c>
      <c r="J95" s="24">
        <f t="shared" si="12"/>
        <v>132</v>
      </c>
      <c r="K95" s="15">
        <f t="shared" si="13"/>
        <v>26.4</v>
      </c>
      <c r="L95" s="15" t="s">
        <v>33</v>
      </c>
      <c r="M95" s="15" t="s">
        <v>33</v>
      </c>
      <c r="N95" s="15" t="s">
        <v>33</v>
      </c>
      <c r="O95" s="25" t="s">
        <v>34</v>
      </c>
      <c r="P95" s="23"/>
      <c r="Q95" s="26"/>
    </row>
    <row r="96" ht="16" customHeight="1" spans="1:17">
      <c r="A96" s="16" t="s">
        <v>233</v>
      </c>
      <c r="B96" s="17" t="s">
        <v>234</v>
      </c>
      <c r="C96" s="17" t="s">
        <v>37</v>
      </c>
      <c r="D96" s="16" t="s">
        <v>235</v>
      </c>
      <c r="E96" s="16">
        <v>1</v>
      </c>
      <c r="F96" s="13" t="s">
        <v>236</v>
      </c>
      <c r="G96" s="14" t="s">
        <v>237</v>
      </c>
      <c r="H96" s="15">
        <v>75</v>
      </c>
      <c r="I96" s="15">
        <v>57.78</v>
      </c>
      <c r="J96" s="24">
        <f t="shared" si="12"/>
        <v>132.78</v>
      </c>
      <c r="K96" s="15">
        <f t="shared" si="13"/>
        <v>26.556</v>
      </c>
      <c r="L96" s="15">
        <v>82.46</v>
      </c>
      <c r="M96" s="15">
        <f>L96*0.6</f>
        <v>49.476</v>
      </c>
      <c r="N96" s="15">
        <f>K96+M96</f>
        <v>76.032</v>
      </c>
      <c r="O96" s="22">
        <v>1</v>
      </c>
      <c r="P96" s="13" t="s">
        <v>22</v>
      </c>
      <c r="Q96" s="26"/>
    </row>
    <row r="97" ht="16" customHeight="1" spans="1:17">
      <c r="A97" s="16"/>
      <c r="B97" s="17"/>
      <c r="C97" s="17"/>
      <c r="D97" s="16"/>
      <c r="E97" s="16"/>
      <c r="F97" s="13"/>
      <c r="G97" s="14" t="s">
        <v>238</v>
      </c>
      <c r="H97" s="15">
        <v>56</v>
      </c>
      <c r="I97" s="15">
        <v>67.78</v>
      </c>
      <c r="J97" s="24">
        <f t="shared" si="12"/>
        <v>123.78</v>
      </c>
      <c r="K97" s="15">
        <f t="shared" si="13"/>
        <v>24.756</v>
      </c>
      <c r="L97" s="15">
        <v>80.46</v>
      </c>
      <c r="M97" s="15">
        <f t="shared" ref="M97:M125" si="16">L97*0.6</f>
        <v>48.276</v>
      </c>
      <c r="N97" s="15">
        <f t="shared" ref="N97:N125" si="17">K97+M97</f>
        <v>73.032</v>
      </c>
      <c r="O97" s="22">
        <v>2</v>
      </c>
      <c r="P97" s="23"/>
      <c r="Q97" s="26"/>
    </row>
    <row r="98" s="2" customFormat="1" ht="16" customHeight="1" spans="1:17">
      <c r="A98" s="16"/>
      <c r="B98" s="17"/>
      <c r="C98" s="17"/>
      <c r="D98" s="16"/>
      <c r="E98" s="16"/>
      <c r="F98" s="13"/>
      <c r="G98" s="14" t="s">
        <v>239</v>
      </c>
      <c r="H98" s="15">
        <v>62.5</v>
      </c>
      <c r="I98" s="15">
        <v>58.89</v>
      </c>
      <c r="J98" s="24">
        <f t="shared" si="12"/>
        <v>121.39</v>
      </c>
      <c r="K98" s="15">
        <f t="shared" si="13"/>
        <v>24.278</v>
      </c>
      <c r="L98" s="15">
        <v>79.86</v>
      </c>
      <c r="M98" s="15">
        <f t="shared" si="16"/>
        <v>47.916</v>
      </c>
      <c r="N98" s="15">
        <f t="shared" si="17"/>
        <v>72.194</v>
      </c>
      <c r="O98" s="22">
        <v>3</v>
      </c>
      <c r="P98" s="23"/>
      <c r="Q98" s="26"/>
    </row>
    <row r="99" ht="16" customHeight="1" spans="1:17">
      <c r="A99" s="16" t="s">
        <v>240</v>
      </c>
      <c r="B99" s="17" t="s">
        <v>241</v>
      </c>
      <c r="C99" s="17" t="s">
        <v>242</v>
      </c>
      <c r="D99" s="16" t="s">
        <v>243</v>
      </c>
      <c r="E99" s="16">
        <v>1</v>
      </c>
      <c r="F99" s="13" t="s">
        <v>244</v>
      </c>
      <c r="G99" s="14" t="s">
        <v>245</v>
      </c>
      <c r="H99" s="15">
        <v>68.5</v>
      </c>
      <c r="I99" s="15">
        <v>64.44</v>
      </c>
      <c r="J99" s="24">
        <f t="shared" si="12"/>
        <v>132.94</v>
      </c>
      <c r="K99" s="15">
        <f t="shared" si="13"/>
        <v>26.588</v>
      </c>
      <c r="L99" s="15">
        <v>80.2</v>
      </c>
      <c r="M99" s="15">
        <f t="shared" si="16"/>
        <v>48.12</v>
      </c>
      <c r="N99" s="15">
        <f t="shared" si="17"/>
        <v>74.708</v>
      </c>
      <c r="O99" s="22">
        <v>1</v>
      </c>
      <c r="P99" s="13" t="s">
        <v>22</v>
      </c>
      <c r="Q99" s="26"/>
    </row>
    <row r="100" ht="16" customHeight="1" spans="1:17">
      <c r="A100" s="16"/>
      <c r="B100" s="17"/>
      <c r="C100" s="17"/>
      <c r="D100" s="16"/>
      <c r="E100" s="16"/>
      <c r="F100" s="13"/>
      <c r="G100" s="14" t="s">
        <v>246</v>
      </c>
      <c r="H100" s="15">
        <v>67</v>
      </c>
      <c r="I100" s="15">
        <v>58.89</v>
      </c>
      <c r="J100" s="24">
        <f t="shared" si="12"/>
        <v>125.89</v>
      </c>
      <c r="K100" s="15">
        <f t="shared" si="13"/>
        <v>25.178</v>
      </c>
      <c r="L100" s="15">
        <v>78.08</v>
      </c>
      <c r="M100" s="15">
        <f t="shared" si="16"/>
        <v>46.848</v>
      </c>
      <c r="N100" s="15">
        <f t="shared" si="17"/>
        <v>72.026</v>
      </c>
      <c r="O100" s="22">
        <v>2</v>
      </c>
      <c r="P100" s="23"/>
      <c r="Q100" s="26"/>
    </row>
    <row r="101" ht="16" customHeight="1" spans="1:17">
      <c r="A101" s="16"/>
      <c r="B101" s="17"/>
      <c r="C101" s="17"/>
      <c r="D101" s="16"/>
      <c r="E101" s="16"/>
      <c r="F101" s="13"/>
      <c r="G101" s="14" t="s">
        <v>247</v>
      </c>
      <c r="H101" s="15">
        <v>66.5</v>
      </c>
      <c r="I101" s="15">
        <v>60</v>
      </c>
      <c r="J101" s="24">
        <f t="shared" si="12"/>
        <v>126.5</v>
      </c>
      <c r="K101" s="15">
        <f t="shared" si="13"/>
        <v>25.3</v>
      </c>
      <c r="L101" s="15">
        <v>76.8</v>
      </c>
      <c r="M101" s="15">
        <f t="shared" si="16"/>
        <v>46.08</v>
      </c>
      <c r="N101" s="15">
        <f t="shared" si="17"/>
        <v>71.38</v>
      </c>
      <c r="O101" s="22">
        <v>3</v>
      </c>
      <c r="P101" s="23"/>
      <c r="Q101" s="26"/>
    </row>
    <row r="102" ht="16" customHeight="1" spans="1:17">
      <c r="A102" s="16" t="s">
        <v>240</v>
      </c>
      <c r="B102" s="17" t="s">
        <v>248</v>
      </c>
      <c r="C102" s="17" t="s">
        <v>18</v>
      </c>
      <c r="D102" s="16" t="s">
        <v>249</v>
      </c>
      <c r="E102" s="16">
        <v>1</v>
      </c>
      <c r="F102" s="13" t="s">
        <v>250</v>
      </c>
      <c r="G102" s="14" t="s">
        <v>251</v>
      </c>
      <c r="H102" s="15">
        <v>68</v>
      </c>
      <c r="I102" s="15">
        <v>71.11</v>
      </c>
      <c r="J102" s="24">
        <f t="shared" si="12"/>
        <v>139.11</v>
      </c>
      <c r="K102" s="15">
        <f t="shared" ref="K100:K131" si="18">J102/2*0.4</f>
        <v>27.822</v>
      </c>
      <c r="L102" s="15">
        <v>80.22</v>
      </c>
      <c r="M102" s="15">
        <f t="shared" si="16"/>
        <v>48.132</v>
      </c>
      <c r="N102" s="15">
        <f t="shared" si="17"/>
        <v>75.954</v>
      </c>
      <c r="O102" s="22">
        <v>1</v>
      </c>
      <c r="P102" s="13" t="s">
        <v>22</v>
      </c>
      <c r="Q102" s="26"/>
    </row>
    <row r="103" ht="16" customHeight="1" spans="1:17">
      <c r="A103" s="16"/>
      <c r="B103" s="17"/>
      <c r="C103" s="17"/>
      <c r="D103" s="16"/>
      <c r="E103" s="16"/>
      <c r="F103" s="13"/>
      <c r="G103" s="14" t="s">
        <v>252</v>
      </c>
      <c r="H103" s="15">
        <v>64.5</v>
      </c>
      <c r="I103" s="15">
        <v>56.67</v>
      </c>
      <c r="J103" s="24">
        <f t="shared" si="12"/>
        <v>121.17</v>
      </c>
      <c r="K103" s="15">
        <f t="shared" si="18"/>
        <v>24.234</v>
      </c>
      <c r="L103" s="15">
        <v>76.66</v>
      </c>
      <c r="M103" s="15">
        <f t="shared" si="16"/>
        <v>45.996</v>
      </c>
      <c r="N103" s="15">
        <f t="shared" si="17"/>
        <v>70.23</v>
      </c>
      <c r="O103" s="22">
        <v>2</v>
      </c>
      <c r="P103" s="23"/>
      <c r="Q103" s="26"/>
    </row>
    <row r="104" ht="16" customHeight="1" spans="1:17">
      <c r="A104" s="16"/>
      <c r="B104" s="17"/>
      <c r="C104" s="17"/>
      <c r="D104" s="16"/>
      <c r="E104" s="16"/>
      <c r="F104" s="13"/>
      <c r="G104" s="14" t="s">
        <v>253</v>
      </c>
      <c r="H104" s="15">
        <v>64.5</v>
      </c>
      <c r="I104" s="15">
        <v>46.67</v>
      </c>
      <c r="J104" s="24">
        <f t="shared" si="12"/>
        <v>111.17</v>
      </c>
      <c r="K104" s="15">
        <f t="shared" si="18"/>
        <v>22.234</v>
      </c>
      <c r="L104" s="15">
        <v>74.88</v>
      </c>
      <c r="M104" s="15">
        <f t="shared" si="16"/>
        <v>44.928</v>
      </c>
      <c r="N104" s="15">
        <f t="shared" si="17"/>
        <v>67.162</v>
      </c>
      <c r="O104" s="22">
        <v>3</v>
      </c>
      <c r="P104" s="23"/>
      <c r="Q104" s="26"/>
    </row>
    <row r="105" ht="16" customHeight="1" spans="1:17">
      <c r="A105" s="16" t="s">
        <v>240</v>
      </c>
      <c r="B105" s="17" t="s">
        <v>254</v>
      </c>
      <c r="C105" s="17" t="s">
        <v>18</v>
      </c>
      <c r="D105" s="16" t="s">
        <v>255</v>
      </c>
      <c r="E105" s="16">
        <v>1</v>
      </c>
      <c r="F105" s="13" t="s">
        <v>256</v>
      </c>
      <c r="G105" s="14" t="s">
        <v>257</v>
      </c>
      <c r="H105" s="15">
        <v>61</v>
      </c>
      <c r="I105" s="15">
        <v>66.67</v>
      </c>
      <c r="J105" s="24">
        <f t="shared" si="12"/>
        <v>127.67</v>
      </c>
      <c r="K105" s="15">
        <f t="shared" si="18"/>
        <v>25.534</v>
      </c>
      <c r="L105" s="15">
        <v>82.5</v>
      </c>
      <c r="M105" s="15">
        <f t="shared" si="16"/>
        <v>49.5</v>
      </c>
      <c r="N105" s="15">
        <f t="shared" si="17"/>
        <v>75.034</v>
      </c>
      <c r="O105" s="22">
        <v>1</v>
      </c>
      <c r="P105" s="13" t="s">
        <v>22</v>
      </c>
      <c r="Q105" s="26"/>
    </row>
    <row r="106" ht="16" customHeight="1" spans="1:17">
      <c r="A106" s="16"/>
      <c r="B106" s="17"/>
      <c r="C106" s="17"/>
      <c r="D106" s="16"/>
      <c r="E106" s="16"/>
      <c r="F106" s="13"/>
      <c r="G106" s="14" t="s">
        <v>258</v>
      </c>
      <c r="H106" s="15">
        <v>62</v>
      </c>
      <c r="I106" s="15">
        <v>63.33</v>
      </c>
      <c r="J106" s="24">
        <f t="shared" si="12"/>
        <v>125.33</v>
      </c>
      <c r="K106" s="15">
        <f t="shared" si="18"/>
        <v>25.066</v>
      </c>
      <c r="L106" s="15">
        <v>80.06</v>
      </c>
      <c r="M106" s="15">
        <f t="shared" si="16"/>
        <v>48.036</v>
      </c>
      <c r="N106" s="15">
        <f t="shared" si="17"/>
        <v>73.102</v>
      </c>
      <c r="O106" s="22">
        <v>2</v>
      </c>
      <c r="P106" s="23"/>
      <c r="Q106" s="26"/>
    </row>
    <row r="107" s="2" customFormat="1" ht="16" customHeight="1" spans="1:17">
      <c r="A107" s="16"/>
      <c r="B107" s="17"/>
      <c r="C107" s="17"/>
      <c r="D107" s="16"/>
      <c r="E107" s="16"/>
      <c r="F107" s="13"/>
      <c r="G107" s="14" t="s">
        <v>259</v>
      </c>
      <c r="H107" s="15">
        <v>69</v>
      </c>
      <c r="I107" s="15">
        <v>58.89</v>
      </c>
      <c r="J107" s="24">
        <f t="shared" si="12"/>
        <v>127.89</v>
      </c>
      <c r="K107" s="15">
        <f t="shared" si="18"/>
        <v>25.578</v>
      </c>
      <c r="L107" s="15">
        <v>76.78</v>
      </c>
      <c r="M107" s="15">
        <f t="shared" si="16"/>
        <v>46.068</v>
      </c>
      <c r="N107" s="15">
        <f t="shared" si="17"/>
        <v>71.646</v>
      </c>
      <c r="O107" s="22">
        <v>3</v>
      </c>
      <c r="P107" s="23"/>
      <c r="Q107" s="26"/>
    </row>
    <row r="108" ht="16" customHeight="1" spans="1:17">
      <c r="A108" s="16" t="s">
        <v>240</v>
      </c>
      <c r="B108" s="17" t="s">
        <v>254</v>
      </c>
      <c r="C108" s="17" t="s">
        <v>260</v>
      </c>
      <c r="D108" s="16" t="s">
        <v>261</v>
      </c>
      <c r="E108" s="16">
        <v>1</v>
      </c>
      <c r="F108" s="13" t="s">
        <v>262</v>
      </c>
      <c r="G108" s="14" t="s">
        <v>263</v>
      </c>
      <c r="H108" s="15">
        <v>69.5</v>
      </c>
      <c r="I108" s="15">
        <v>71.11</v>
      </c>
      <c r="J108" s="24">
        <f t="shared" si="12"/>
        <v>140.61</v>
      </c>
      <c r="K108" s="15">
        <f t="shared" si="18"/>
        <v>28.122</v>
      </c>
      <c r="L108" s="15">
        <v>83.3</v>
      </c>
      <c r="M108" s="15">
        <f t="shared" si="16"/>
        <v>49.98</v>
      </c>
      <c r="N108" s="15">
        <f t="shared" si="17"/>
        <v>78.102</v>
      </c>
      <c r="O108" s="22">
        <v>1</v>
      </c>
      <c r="P108" s="13" t="s">
        <v>22</v>
      </c>
      <c r="Q108" s="26"/>
    </row>
    <row r="109" ht="16" customHeight="1" spans="1:17">
      <c r="A109" s="16"/>
      <c r="B109" s="17"/>
      <c r="C109" s="17"/>
      <c r="D109" s="16"/>
      <c r="E109" s="16"/>
      <c r="F109" s="13"/>
      <c r="G109" s="14" t="s">
        <v>264</v>
      </c>
      <c r="H109" s="15">
        <v>62</v>
      </c>
      <c r="I109" s="15">
        <v>72.22</v>
      </c>
      <c r="J109" s="24">
        <f t="shared" si="12"/>
        <v>134.22</v>
      </c>
      <c r="K109" s="15">
        <f t="shared" si="18"/>
        <v>26.844</v>
      </c>
      <c r="L109" s="15">
        <v>79.76</v>
      </c>
      <c r="M109" s="15">
        <f t="shared" si="16"/>
        <v>47.856</v>
      </c>
      <c r="N109" s="15">
        <f t="shared" si="17"/>
        <v>74.7</v>
      </c>
      <c r="O109" s="22">
        <v>2</v>
      </c>
      <c r="P109" s="23"/>
      <c r="Q109" s="26"/>
    </row>
    <row r="110" ht="16" customHeight="1" spans="1:17">
      <c r="A110" s="16"/>
      <c r="B110" s="17"/>
      <c r="C110" s="17"/>
      <c r="D110" s="16"/>
      <c r="E110" s="16"/>
      <c r="F110" s="13"/>
      <c r="G110" s="14" t="s">
        <v>265</v>
      </c>
      <c r="H110" s="15">
        <v>69</v>
      </c>
      <c r="I110" s="15">
        <v>63.33</v>
      </c>
      <c r="J110" s="24">
        <f t="shared" si="12"/>
        <v>132.33</v>
      </c>
      <c r="K110" s="15">
        <f t="shared" si="18"/>
        <v>26.466</v>
      </c>
      <c r="L110" s="15">
        <v>79.5</v>
      </c>
      <c r="M110" s="15">
        <f t="shared" si="16"/>
        <v>47.7</v>
      </c>
      <c r="N110" s="15">
        <f t="shared" si="17"/>
        <v>74.166</v>
      </c>
      <c r="O110" s="22">
        <v>3</v>
      </c>
      <c r="P110" s="23"/>
      <c r="Q110" s="26"/>
    </row>
    <row r="111" ht="16" customHeight="1" spans="1:17">
      <c r="A111" s="16" t="s">
        <v>240</v>
      </c>
      <c r="B111" s="17" t="s">
        <v>254</v>
      </c>
      <c r="C111" s="17" t="s">
        <v>266</v>
      </c>
      <c r="D111" s="16" t="s">
        <v>267</v>
      </c>
      <c r="E111" s="16">
        <v>1</v>
      </c>
      <c r="F111" s="13" t="s">
        <v>268</v>
      </c>
      <c r="G111" s="14" t="s">
        <v>269</v>
      </c>
      <c r="H111" s="15">
        <v>66.5</v>
      </c>
      <c r="I111" s="15">
        <v>67.78</v>
      </c>
      <c r="J111" s="24">
        <f t="shared" si="12"/>
        <v>134.28</v>
      </c>
      <c r="K111" s="15">
        <f t="shared" si="18"/>
        <v>26.856</v>
      </c>
      <c r="L111" s="15">
        <v>80.1</v>
      </c>
      <c r="M111" s="15">
        <f t="shared" si="16"/>
        <v>48.06</v>
      </c>
      <c r="N111" s="15">
        <f t="shared" si="17"/>
        <v>74.916</v>
      </c>
      <c r="O111" s="22">
        <v>1</v>
      </c>
      <c r="P111" s="13" t="s">
        <v>22</v>
      </c>
      <c r="Q111" s="26"/>
    </row>
    <row r="112" ht="16" customHeight="1" spans="1:17">
      <c r="A112" s="16"/>
      <c r="B112" s="17"/>
      <c r="C112" s="17"/>
      <c r="D112" s="16"/>
      <c r="E112" s="16"/>
      <c r="F112" s="13"/>
      <c r="G112" s="14" t="s">
        <v>270</v>
      </c>
      <c r="H112" s="15">
        <v>60</v>
      </c>
      <c r="I112" s="15">
        <v>67.78</v>
      </c>
      <c r="J112" s="24">
        <f t="shared" si="12"/>
        <v>127.78</v>
      </c>
      <c r="K112" s="15">
        <f t="shared" si="18"/>
        <v>25.556</v>
      </c>
      <c r="L112" s="15">
        <v>77.7</v>
      </c>
      <c r="M112" s="15">
        <f t="shared" si="16"/>
        <v>46.62</v>
      </c>
      <c r="N112" s="15">
        <f t="shared" si="17"/>
        <v>72.176</v>
      </c>
      <c r="O112" s="22">
        <v>2</v>
      </c>
      <c r="P112" s="23"/>
      <c r="Q112" s="26"/>
    </row>
    <row r="113" ht="16" customHeight="1" spans="1:17">
      <c r="A113" s="16"/>
      <c r="B113" s="17"/>
      <c r="C113" s="17"/>
      <c r="D113" s="16"/>
      <c r="E113" s="16"/>
      <c r="F113" s="13"/>
      <c r="G113" s="14" t="s">
        <v>271</v>
      </c>
      <c r="H113" s="15">
        <v>60.5</v>
      </c>
      <c r="I113" s="15">
        <v>60</v>
      </c>
      <c r="J113" s="24">
        <f t="shared" si="12"/>
        <v>120.5</v>
      </c>
      <c r="K113" s="15">
        <f t="shared" si="18"/>
        <v>24.1</v>
      </c>
      <c r="L113" s="15">
        <v>77</v>
      </c>
      <c r="M113" s="15">
        <f t="shared" si="16"/>
        <v>46.2</v>
      </c>
      <c r="N113" s="15">
        <f t="shared" si="17"/>
        <v>70.3</v>
      </c>
      <c r="O113" s="22">
        <v>3</v>
      </c>
      <c r="P113" s="23"/>
      <c r="Q113" s="26"/>
    </row>
    <row r="114" ht="16" customHeight="1" spans="1:17">
      <c r="A114" s="16" t="s">
        <v>240</v>
      </c>
      <c r="B114" s="17" t="s">
        <v>272</v>
      </c>
      <c r="C114" s="17" t="s">
        <v>273</v>
      </c>
      <c r="D114" s="16" t="s">
        <v>274</v>
      </c>
      <c r="E114" s="16">
        <v>1</v>
      </c>
      <c r="F114" s="13" t="s">
        <v>275</v>
      </c>
      <c r="G114" s="14" t="s">
        <v>276</v>
      </c>
      <c r="H114" s="15">
        <v>64.5</v>
      </c>
      <c r="I114" s="15">
        <v>67.78</v>
      </c>
      <c r="J114" s="24">
        <f t="shared" si="12"/>
        <v>132.28</v>
      </c>
      <c r="K114" s="15">
        <f t="shared" si="18"/>
        <v>26.456</v>
      </c>
      <c r="L114" s="15">
        <v>81.64</v>
      </c>
      <c r="M114" s="15">
        <f t="shared" si="16"/>
        <v>48.984</v>
      </c>
      <c r="N114" s="15">
        <f t="shared" si="17"/>
        <v>75.44</v>
      </c>
      <c r="O114" s="22">
        <v>1</v>
      </c>
      <c r="P114" s="13" t="s">
        <v>22</v>
      </c>
      <c r="Q114" s="26"/>
    </row>
    <row r="115" ht="16" customHeight="1" spans="1:17">
      <c r="A115" s="16"/>
      <c r="B115" s="17"/>
      <c r="C115" s="17"/>
      <c r="D115" s="16"/>
      <c r="E115" s="16"/>
      <c r="F115" s="13"/>
      <c r="G115" s="14" t="s">
        <v>277</v>
      </c>
      <c r="H115" s="15">
        <v>65.5</v>
      </c>
      <c r="I115" s="15">
        <v>60</v>
      </c>
      <c r="J115" s="24">
        <f t="shared" si="12"/>
        <v>125.5</v>
      </c>
      <c r="K115" s="15">
        <f t="shared" si="18"/>
        <v>25.1</v>
      </c>
      <c r="L115" s="15">
        <v>80.24</v>
      </c>
      <c r="M115" s="15">
        <f t="shared" si="16"/>
        <v>48.144</v>
      </c>
      <c r="N115" s="15">
        <f t="shared" si="17"/>
        <v>73.244</v>
      </c>
      <c r="O115" s="22">
        <v>2</v>
      </c>
      <c r="P115" s="23"/>
      <c r="Q115" s="26"/>
    </row>
    <row r="116" ht="16" customHeight="1" spans="1:17">
      <c r="A116" s="16"/>
      <c r="B116" s="17"/>
      <c r="C116" s="17"/>
      <c r="D116" s="16"/>
      <c r="E116" s="16"/>
      <c r="F116" s="13"/>
      <c r="G116" s="14" t="s">
        <v>278</v>
      </c>
      <c r="H116" s="15">
        <v>64.5</v>
      </c>
      <c r="I116" s="15">
        <v>66.67</v>
      </c>
      <c r="J116" s="24">
        <f t="shared" si="12"/>
        <v>131.17</v>
      </c>
      <c r="K116" s="15">
        <f t="shared" si="18"/>
        <v>26.234</v>
      </c>
      <c r="L116" s="15">
        <v>78.18</v>
      </c>
      <c r="M116" s="15">
        <f t="shared" si="16"/>
        <v>46.908</v>
      </c>
      <c r="N116" s="15">
        <f t="shared" si="17"/>
        <v>73.142</v>
      </c>
      <c r="O116" s="22">
        <v>3</v>
      </c>
      <c r="P116" s="23"/>
      <c r="Q116" s="26"/>
    </row>
    <row r="117" ht="16" customHeight="1" spans="1:17">
      <c r="A117" s="16" t="s">
        <v>240</v>
      </c>
      <c r="B117" s="17" t="s">
        <v>279</v>
      </c>
      <c r="C117" s="17" t="s">
        <v>280</v>
      </c>
      <c r="D117" s="16" t="s">
        <v>281</v>
      </c>
      <c r="E117" s="16">
        <v>1</v>
      </c>
      <c r="F117" s="13" t="s">
        <v>282</v>
      </c>
      <c r="G117" s="14" t="s">
        <v>283</v>
      </c>
      <c r="H117" s="15">
        <v>58.5</v>
      </c>
      <c r="I117" s="15">
        <v>65.56</v>
      </c>
      <c r="J117" s="24">
        <f t="shared" si="12"/>
        <v>124.06</v>
      </c>
      <c r="K117" s="15">
        <f t="shared" si="18"/>
        <v>24.812</v>
      </c>
      <c r="L117" s="15">
        <v>81.68</v>
      </c>
      <c r="M117" s="15">
        <f t="shared" si="16"/>
        <v>49.008</v>
      </c>
      <c r="N117" s="15">
        <f t="shared" si="17"/>
        <v>73.82</v>
      </c>
      <c r="O117" s="22">
        <v>1</v>
      </c>
      <c r="P117" s="13" t="s">
        <v>22</v>
      </c>
      <c r="Q117" s="26"/>
    </row>
    <row r="118" s="2" customFormat="1" ht="16" customHeight="1" spans="1:17">
      <c r="A118" s="16" t="s">
        <v>240</v>
      </c>
      <c r="B118" s="17" t="s">
        <v>279</v>
      </c>
      <c r="C118" s="17" t="s">
        <v>280</v>
      </c>
      <c r="D118" s="16" t="s">
        <v>284</v>
      </c>
      <c r="E118" s="16">
        <v>1</v>
      </c>
      <c r="F118" s="13" t="s">
        <v>285</v>
      </c>
      <c r="G118" s="14" t="s">
        <v>286</v>
      </c>
      <c r="H118" s="15">
        <v>70.5</v>
      </c>
      <c r="I118" s="15">
        <v>67.78</v>
      </c>
      <c r="J118" s="24">
        <f t="shared" si="12"/>
        <v>138.28</v>
      </c>
      <c r="K118" s="15">
        <f t="shared" si="18"/>
        <v>27.656</v>
      </c>
      <c r="L118" s="15">
        <v>82.88</v>
      </c>
      <c r="M118" s="15">
        <f t="shared" si="16"/>
        <v>49.728</v>
      </c>
      <c r="N118" s="15">
        <f t="shared" si="17"/>
        <v>77.384</v>
      </c>
      <c r="O118" s="22">
        <v>1</v>
      </c>
      <c r="P118" s="13" t="s">
        <v>22</v>
      </c>
      <c r="Q118" s="26"/>
    </row>
    <row r="119" ht="16" customHeight="1" spans="1:17">
      <c r="A119" s="16"/>
      <c r="B119" s="17"/>
      <c r="C119" s="17"/>
      <c r="D119" s="16"/>
      <c r="E119" s="16"/>
      <c r="F119" s="13"/>
      <c r="G119" s="14" t="s">
        <v>287</v>
      </c>
      <c r="H119" s="15">
        <v>58.5</v>
      </c>
      <c r="I119" s="15">
        <v>74.44</v>
      </c>
      <c r="J119" s="24">
        <f t="shared" si="12"/>
        <v>132.94</v>
      </c>
      <c r="K119" s="15">
        <f t="shared" si="18"/>
        <v>26.588</v>
      </c>
      <c r="L119" s="15">
        <v>82.98</v>
      </c>
      <c r="M119" s="15">
        <f t="shared" si="16"/>
        <v>49.788</v>
      </c>
      <c r="N119" s="15">
        <f t="shared" si="17"/>
        <v>76.376</v>
      </c>
      <c r="O119" s="22">
        <v>2</v>
      </c>
      <c r="P119" s="23"/>
      <c r="Q119" s="26"/>
    </row>
    <row r="120" ht="16" customHeight="1" spans="1:17">
      <c r="A120" s="16"/>
      <c r="B120" s="17"/>
      <c r="C120" s="17"/>
      <c r="D120" s="16"/>
      <c r="E120" s="16"/>
      <c r="F120" s="13"/>
      <c r="G120" s="14" t="s">
        <v>288</v>
      </c>
      <c r="H120" s="15">
        <v>62.5</v>
      </c>
      <c r="I120" s="15">
        <v>72.22</v>
      </c>
      <c r="J120" s="24">
        <f t="shared" si="12"/>
        <v>134.72</v>
      </c>
      <c r="K120" s="15">
        <f t="shared" si="18"/>
        <v>26.944</v>
      </c>
      <c r="L120" s="15">
        <v>79.5</v>
      </c>
      <c r="M120" s="15">
        <f t="shared" si="16"/>
        <v>47.7</v>
      </c>
      <c r="N120" s="15">
        <f t="shared" si="17"/>
        <v>74.644</v>
      </c>
      <c r="O120" s="22">
        <v>3</v>
      </c>
      <c r="P120" s="23"/>
      <c r="Q120" s="26"/>
    </row>
    <row r="121" ht="16" customHeight="1" spans="1:17">
      <c r="A121" s="16" t="s">
        <v>289</v>
      </c>
      <c r="B121" s="30" t="s">
        <v>290</v>
      </c>
      <c r="C121" s="30" t="s">
        <v>291</v>
      </c>
      <c r="D121" s="16" t="s">
        <v>292</v>
      </c>
      <c r="E121" s="16">
        <v>1</v>
      </c>
      <c r="F121" s="13" t="s">
        <v>293</v>
      </c>
      <c r="G121" s="14" t="s">
        <v>294</v>
      </c>
      <c r="H121" s="15">
        <v>69.5</v>
      </c>
      <c r="I121" s="15">
        <v>63.33</v>
      </c>
      <c r="J121" s="24">
        <f t="shared" si="12"/>
        <v>132.83</v>
      </c>
      <c r="K121" s="15">
        <f t="shared" si="18"/>
        <v>26.566</v>
      </c>
      <c r="L121" s="15">
        <v>83.06</v>
      </c>
      <c r="M121" s="15">
        <f t="shared" si="16"/>
        <v>49.836</v>
      </c>
      <c r="N121" s="15">
        <f t="shared" si="17"/>
        <v>76.402</v>
      </c>
      <c r="O121" s="22">
        <v>1</v>
      </c>
      <c r="P121" s="13" t="s">
        <v>22</v>
      </c>
      <c r="Q121" s="26"/>
    </row>
    <row r="122" ht="16" customHeight="1" spans="1:17">
      <c r="A122" s="16"/>
      <c r="B122" s="30"/>
      <c r="C122" s="30"/>
      <c r="D122" s="16"/>
      <c r="E122" s="16"/>
      <c r="F122" s="13"/>
      <c r="G122" s="14" t="s">
        <v>295</v>
      </c>
      <c r="H122" s="15">
        <v>67</v>
      </c>
      <c r="I122" s="15">
        <v>74.44</v>
      </c>
      <c r="J122" s="24">
        <f t="shared" si="12"/>
        <v>141.44</v>
      </c>
      <c r="K122" s="15">
        <f t="shared" si="18"/>
        <v>28.288</v>
      </c>
      <c r="L122" s="15">
        <v>79.64</v>
      </c>
      <c r="M122" s="15">
        <f t="shared" si="16"/>
        <v>47.784</v>
      </c>
      <c r="N122" s="15">
        <f t="shared" si="17"/>
        <v>76.072</v>
      </c>
      <c r="O122" s="22">
        <v>2</v>
      </c>
      <c r="P122" s="23"/>
      <c r="Q122" s="26"/>
    </row>
    <row r="123" ht="16" customHeight="1" spans="1:17">
      <c r="A123" s="16"/>
      <c r="B123" s="30"/>
      <c r="C123" s="30"/>
      <c r="D123" s="16"/>
      <c r="E123" s="16"/>
      <c r="F123" s="13"/>
      <c r="G123" s="14" t="s">
        <v>296</v>
      </c>
      <c r="H123" s="15">
        <v>65.5</v>
      </c>
      <c r="I123" s="15">
        <v>72.22</v>
      </c>
      <c r="J123" s="24">
        <f t="shared" si="12"/>
        <v>137.72</v>
      </c>
      <c r="K123" s="15">
        <f t="shared" si="18"/>
        <v>27.544</v>
      </c>
      <c r="L123" s="15">
        <v>80.56</v>
      </c>
      <c r="M123" s="15">
        <f t="shared" si="16"/>
        <v>48.336</v>
      </c>
      <c r="N123" s="15">
        <f t="shared" si="17"/>
        <v>75.88</v>
      </c>
      <c r="O123" s="22">
        <v>3</v>
      </c>
      <c r="P123" s="23"/>
      <c r="Q123" s="26"/>
    </row>
    <row r="124" ht="16" customHeight="1" spans="1:17">
      <c r="A124" s="16" t="s">
        <v>289</v>
      </c>
      <c r="B124" s="30" t="s">
        <v>290</v>
      </c>
      <c r="C124" s="30" t="s">
        <v>297</v>
      </c>
      <c r="D124" s="16" t="s">
        <v>298</v>
      </c>
      <c r="E124" s="16">
        <v>1</v>
      </c>
      <c r="F124" s="13" t="s">
        <v>299</v>
      </c>
      <c r="G124" s="14" t="s">
        <v>300</v>
      </c>
      <c r="H124" s="15">
        <v>63</v>
      </c>
      <c r="I124" s="15">
        <v>62.22</v>
      </c>
      <c r="J124" s="24">
        <f t="shared" si="12"/>
        <v>125.22</v>
      </c>
      <c r="K124" s="15">
        <f t="shared" si="18"/>
        <v>25.044</v>
      </c>
      <c r="L124" s="15">
        <v>84.54</v>
      </c>
      <c r="M124" s="15">
        <f t="shared" si="16"/>
        <v>50.724</v>
      </c>
      <c r="N124" s="15">
        <f t="shared" si="17"/>
        <v>75.768</v>
      </c>
      <c r="O124" s="22">
        <v>1</v>
      </c>
      <c r="P124" s="13" t="s">
        <v>22</v>
      </c>
      <c r="Q124" s="26"/>
    </row>
    <row r="125" ht="16" customHeight="1" spans="1:17">
      <c r="A125" s="16"/>
      <c r="B125" s="30"/>
      <c r="C125" s="30"/>
      <c r="D125" s="16"/>
      <c r="E125" s="16"/>
      <c r="F125" s="13"/>
      <c r="G125" s="14" t="s">
        <v>301</v>
      </c>
      <c r="H125" s="15">
        <v>61.5</v>
      </c>
      <c r="I125" s="15">
        <v>58.89</v>
      </c>
      <c r="J125" s="24">
        <f t="shared" si="12"/>
        <v>120.39</v>
      </c>
      <c r="K125" s="15">
        <f t="shared" si="18"/>
        <v>24.078</v>
      </c>
      <c r="L125" s="15">
        <v>82.7</v>
      </c>
      <c r="M125" s="15">
        <f t="shared" si="16"/>
        <v>49.62</v>
      </c>
      <c r="N125" s="15">
        <f t="shared" si="17"/>
        <v>73.698</v>
      </c>
      <c r="O125" s="22">
        <v>2</v>
      </c>
      <c r="P125" s="23"/>
      <c r="Q125" s="26"/>
    </row>
    <row r="126" ht="16" customHeight="1" spans="1:17">
      <c r="A126" s="16"/>
      <c r="B126" s="30"/>
      <c r="C126" s="30"/>
      <c r="D126" s="16"/>
      <c r="E126" s="16"/>
      <c r="F126" s="13"/>
      <c r="G126" s="14" t="s">
        <v>302</v>
      </c>
      <c r="H126" s="15">
        <v>65</v>
      </c>
      <c r="I126" s="15">
        <v>66.67</v>
      </c>
      <c r="J126" s="24">
        <f t="shared" si="12"/>
        <v>131.67</v>
      </c>
      <c r="K126" s="15">
        <f t="shared" si="18"/>
        <v>26.334</v>
      </c>
      <c r="L126" s="15" t="s">
        <v>33</v>
      </c>
      <c r="M126" s="15" t="s">
        <v>33</v>
      </c>
      <c r="N126" s="15" t="s">
        <v>33</v>
      </c>
      <c r="O126" s="25" t="s">
        <v>34</v>
      </c>
      <c r="P126" s="23"/>
      <c r="Q126" s="26"/>
    </row>
    <row r="127" ht="16" customHeight="1" spans="1:17">
      <c r="A127" s="31" t="s">
        <v>289</v>
      </c>
      <c r="B127" s="32" t="s">
        <v>290</v>
      </c>
      <c r="C127" s="32" t="s">
        <v>303</v>
      </c>
      <c r="D127" s="31" t="s">
        <v>304</v>
      </c>
      <c r="E127" s="31">
        <v>1</v>
      </c>
      <c r="F127" s="13" t="s">
        <v>305</v>
      </c>
      <c r="G127" s="14" t="s">
        <v>306</v>
      </c>
      <c r="H127" s="15">
        <v>62.5</v>
      </c>
      <c r="I127" s="15">
        <v>71.11</v>
      </c>
      <c r="J127" s="24">
        <f t="shared" si="12"/>
        <v>133.61</v>
      </c>
      <c r="K127" s="15">
        <f t="shared" si="18"/>
        <v>26.722</v>
      </c>
      <c r="L127" s="15">
        <v>84.72</v>
      </c>
      <c r="M127" s="15">
        <f t="shared" ref="M127:M140" si="19">L127*0.6</f>
        <v>50.832</v>
      </c>
      <c r="N127" s="15">
        <f t="shared" ref="N127:N140" si="20">K127+M127</f>
        <v>77.554</v>
      </c>
      <c r="O127" s="22">
        <v>1</v>
      </c>
      <c r="P127" s="13" t="s">
        <v>22</v>
      </c>
      <c r="Q127" s="26"/>
    </row>
    <row r="128" ht="16" customHeight="1" spans="1:17">
      <c r="A128" s="33"/>
      <c r="B128" s="34"/>
      <c r="C128" s="34"/>
      <c r="D128" s="33"/>
      <c r="E128" s="33"/>
      <c r="F128" s="13"/>
      <c r="G128" s="14" t="s">
        <v>307</v>
      </c>
      <c r="H128" s="15">
        <v>59</v>
      </c>
      <c r="I128" s="15">
        <v>62.22</v>
      </c>
      <c r="J128" s="24">
        <f t="shared" si="12"/>
        <v>121.22</v>
      </c>
      <c r="K128" s="15">
        <f t="shared" si="18"/>
        <v>24.244</v>
      </c>
      <c r="L128" s="15">
        <v>83.88</v>
      </c>
      <c r="M128" s="15">
        <f t="shared" si="19"/>
        <v>50.328</v>
      </c>
      <c r="N128" s="15">
        <f t="shared" si="20"/>
        <v>74.572</v>
      </c>
      <c r="O128" s="22">
        <v>2</v>
      </c>
      <c r="P128" s="23"/>
      <c r="Q128" s="26"/>
    </row>
    <row r="129" ht="16" customHeight="1" spans="1:17">
      <c r="A129" s="36"/>
      <c r="B129" s="37"/>
      <c r="C129" s="37"/>
      <c r="D129" s="36"/>
      <c r="E129" s="36"/>
      <c r="F129" s="13"/>
      <c r="G129" s="14" t="s">
        <v>308</v>
      </c>
      <c r="H129" s="15">
        <v>64.5</v>
      </c>
      <c r="I129" s="15">
        <v>56.67</v>
      </c>
      <c r="J129" s="24">
        <f t="shared" si="12"/>
        <v>121.17</v>
      </c>
      <c r="K129" s="15">
        <f t="shared" si="18"/>
        <v>24.234</v>
      </c>
      <c r="L129" s="15">
        <v>80.24</v>
      </c>
      <c r="M129" s="15">
        <f t="shared" si="19"/>
        <v>48.144</v>
      </c>
      <c r="N129" s="15">
        <f t="shared" si="20"/>
        <v>72.378</v>
      </c>
      <c r="O129" s="22">
        <v>3</v>
      </c>
      <c r="P129" s="23"/>
      <c r="Q129" s="26"/>
    </row>
    <row r="130" ht="16" customHeight="1" spans="1:17">
      <c r="A130" s="16" t="s">
        <v>289</v>
      </c>
      <c r="B130" s="30" t="s">
        <v>290</v>
      </c>
      <c r="C130" s="30" t="s">
        <v>309</v>
      </c>
      <c r="D130" s="16" t="s">
        <v>310</v>
      </c>
      <c r="E130" s="16">
        <v>1</v>
      </c>
      <c r="F130" s="13" t="s">
        <v>311</v>
      </c>
      <c r="G130" s="14" t="s">
        <v>312</v>
      </c>
      <c r="H130" s="15">
        <v>67.5</v>
      </c>
      <c r="I130" s="15">
        <v>70</v>
      </c>
      <c r="J130" s="24">
        <f t="shared" ref="J130:J153" si="21">H130+I130</f>
        <v>137.5</v>
      </c>
      <c r="K130" s="15">
        <f t="shared" si="18"/>
        <v>27.5</v>
      </c>
      <c r="L130" s="15">
        <v>79.58</v>
      </c>
      <c r="M130" s="15">
        <f t="shared" si="19"/>
        <v>47.748</v>
      </c>
      <c r="N130" s="15">
        <f t="shared" si="20"/>
        <v>75.248</v>
      </c>
      <c r="O130" s="22">
        <v>1</v>
      </c>
      <c r="P130" s="13" t="s">
        <v>22</v>
      </c>
      <c r="Q130" s="26"/>
    </row>
    <row r="131" ht="16" customHeight="1" spans="1:17">
      <c r="A131" s="16"/>
      <c r="B131" s="30"/>
      <c r="C131" s="30"/>
      <c r="D131" s="16"/>
      <c r="E131" s="16"/>
      <c r="F131" s="13"/>
      <c r="G131" s="14" t="s">
        <v>313</v>
      </c>
      <c r="H131" s="15">
        <v>61.5</v>
      </c>
      <c r="I131" s="15">
        <v>70</v>
      </c>
      <c r="J131" s="24">
        <f t="shared" si="21"/>
        <v>131.5</v>
      </c>
      <c r="K131" s="15">
        <f t="shared" si="18"/>
        <v>26.3</v>
      </c>
      <c r="L131" s="15">
        <v>80.02</v>
      </c>
      <c r="M131" s="15">
        <f t="shared" si="19"/>
        <v>48.012</v>
      </c>
      <c r="N131" s="15">
        <f t="shared" si="20"/>
        <v>74.312</v>
      </c>
      <c r="O131" s="22">
        <v>2</v>
      </c>
      <c r="P131" s="23"/>
      <c r="Q131" s="26"/>
    </row>
    <row r="132" ht="16" customHeight="1" spans="1:17">
      <c r="A132" s="16"/>
      <c r="B132" s="30"/>
      <c r="C132" s="30"/>
      <c r="D132" s="16"/>
      <c r="E132" s="16"/>
      <c r="F132" s="13"/>
      <c r="G132" s="14" t="s">
        <v>314</v>
      </c>
      <c r="H132" s="15">
        <v>68</v>
      </c>
      <c r="I132" s="15">
        <v>62.22</v>
      </c>
      <c r="J132" s="24">
        <f t="shared" si="21"/>
        <v>130.22</v>
      </c>
      <c r="K132" s="15">
        <f t="shared" ref="K132:K153" si="22">J132/2*0.4</f>
        <v>26.044</v>
      </c>
      <c r="L132" s="15">
        <v>78.5</v>
      </c>
      <c r="M132" s="15">
        <f t="shared" si="19"/>
        <v>47.1</v>
      </c>
      <c r="N132" s="15">
        <f t="shared" si="20"/>
        <v>73.144</v>
      </c>
      <c r="O132" s="22">
        <v>3</v>
      </c>
      <c r="P132" s="23"/>
      <c r="Q132" s="26"/>
    </row>
    <row r="133" ht="16" customHeight="1" spans="1:17">
      <c r="A133" s="16" t="s">
        <v>289</v>
      </c>
      <c r="B133" s="30" t="s">
        <v>290</v>
      </c>
      <c r="C133" s="30" t="s">
        <v>315</v>
      </c>
      <c r="D133" s="16" t="s">
        <v>316</v>
      </c>
      <c r="E133" s="16">
        <v>1</v>
      </c>
      <c r="F133" s="13" t="s">
        <v>317</v>
      </c>
      <c r="G133" s="14" t="s">
        <v>318</v>
      </c>
      <c r="H133" s="15">
        <v>58</v>
      </c>
      <c r="I133" s="15">
        <v>72.22</v>
      </c>
      <c r="J133" s="24">
        <f t="shared" si="21"/>
        <v>130.22</v>
      </c>
      <c r="K133" s="15">
        <f t="shared" si="22"/>
        <v>26.044</v>
      </c>
      <c r="L133" s="15">
        <v>88.3</v>
      </c>
      <c r="M133" s="15">
        <f t="shared" si="19"/>
        <v>52.98</v>
      </c>
      <c r="N133" s="15">
        <f t="shared" si="20"/>
        <v>79.024</v>
      </c>
      <c r="O133" s="22">
        <v>1</v>
      </c>
      <c r="P133" s="13" t="s">
        <v>22</v>
      </c>
      <c r="Q133" s="26"/>
    </row>
    <row r="134" ht="16" customHeight="1" spans="1:17">
      <c r="A134" s="16"/>
      <c r="B134" s="30"/>
      <c r="C134" s="30"/>
      <c r="D134" s="16"/>
      <c r="E134" s="16"/>
      <c r="F134" s="13"/>
      <c r="G134" s="14" t="s">
        <v>319</v>
      </c>
      <c r="H134" s="15">
        <v>61.5</v>
      </c>
      <c r="I134" s="15">
        <v>64.44</v>
      </c>
      <c r="J134" s="24">
        <f t="shared" si="21"/>
        <v>125.94</v>
      </c>
      <c r="K134" s="15">
        <f t="shared" si="22"/>
        <v>25.188</v>
      </c>
      <c r="L134" s="15">
        <v>86.42</v>
      </c>
      <c r="M134" s="15">
        <f t="shared" si="19"/>
        <v>51.852</v>
      </c>
      <c r="N134" s="15">
        <f t="shared" si="20"/>
        <v>77.04</v>
      </c>
      <c r="O134" s="22">
        <v>2</v>
      </c>
      <c r="P134" s="23"/>
      <c r="Q134" s="26"/>
    </row>
    <row r="135" ht="16" customHeight="1" spans="1:17">
      <c r="A135" s="16"/>
      <c r="B135" s="30"/>
      <c r="C135" s="30"/>
      <c r="D135" s="16"/>
      <c r="E135" s="16"/>
      <c r="F135" s="13"/>
      <c r="G135" s="14" t="s">
        <v>320</v>
      </c>
      <c r="H135" s="15">
        <v>61</v>
      </c>
      <c r="I135" s="15">
        <v>65.56</v>
      </c>
      <c r="J135" s="24">
        <f t="shared" si="21"/>
        <v>126.56</v>
      </c>
      <c r="K135" s="15">
        <f t="shared" si="22"/>
        <v>25.312</v>
      </c>
      <c r="L135" s="15">
        <v>81.06</v>
      </c>
      <c r="M135" s="15">
        <f t="shared" si="19"/>
        <v>48.636</v>
      </c>
      <c r="N135" s="15">
        <f t="shared" si="20"/>
        <v>73.948</v>
      </c>
      <c r="O135" s="22">
        <v>3</v>
      </c>
      <c r="P135" s="23"/>
      <c r="Q135" s="26"/>
    </row>
    <row r="136" ht="16" customHeight="1" spans="1:17">
      <c r="A136" s="16" t="s">
        <v>289</v>
      </c>
      <c r="B136" s="30" t="s">
        <v>290</v>
      </c>
      <c r="C136" s="30" t="s">
        <v>321</v>
      </c>
      <c r="D136" s="16" t="s">
        <v>322</v>
      </c>
      <c r="E136" s="16">
        <v>1</v>
      </c>
      <c r="F136" s="13" t="s">
        <v>323</v>
      </c>
      <c r="G136" s="14" t="s">
        <v>324</v>
      </c>
      <c r="H136" s="15">
        <v>65</v>
      </c>
      <c r="I136" s="15">
        <v>70</v>
      </c>
      <c r="J136" s="24">
        <f t="shared" si="21"/>
        <v>135</v>
      </c>
      <c r="K136" s="15">
        <f t="shared" si="22"/>
        <v>27</v>
      </c>
      <c r="L136" s="15">
        <v>81.84</v>
      </c>
      <c r="M136" s="15">
        <f t="shared" si="19"/>
        <v>49.104</v>
      </c>
      <c r="N136" s="15">
        <f t="shared" si="20"/>
        <v>76.104</v>
      </c>
      <c r="O136" s="22">
        <v>1</v>
      </c>
      <c r="P136" s="13" t="s">
        <v>22</v>
      </c>
      <c r="Q136" s="26"/>
    </row>
    <row r="137" ht="16" customHeight="1" spans="1:17">
      <c r="A137" s="16"/>
      <c r="B137" s="30"/>
      <c r="C137" s="30"/>
      <c r="D137" s="16"/>
      <c r="E137" s="16"/>
      <c r="F137" s="13"/>
      <c r="G137" s="14" t="s">
        <v>325</v>
      </c>
      <c r="H137" s="15">
        <v>67</v>
      </c>
      <c r="I137" s="15">
        <v>72.22</v>
      </c>
      <c r="J137" s="24">
        <f t="shared" si="21"/>
        <v>139.22</v>
      </c>
      <c r="K137" s="15">
        <f t="shared" si="22"/>
        <v>27.844</v>
      </c>
      <c r="L137" s="15">
        <v>80.22</v>
      </c>
      <c r="M137" s="15">
        <f t="shared" si="19"/>
        <v>48.132</v>
      </c>
      <c r="N137" s="15">
        <f t="shared" si="20"/>
        <v>75.976</v>
      </c>
      <c r="O137" s="22">
        <v>2</v>
      </c>
      <c r="P137" s="23"/>
      <c r="Q137" s="26"/>
    </row>
    <row r="138" ht="16" customHeight="1" spans="1:17">
      <c r="A138" s="16"/>
      <c r="B138" s="30"/>
      <c r="C138" s="30"/>
      <c r="D138" s="16"/>
      <c r="E138" s="16"/>
      <c r="F138" s="13"/>
      <c r="G138" s="14" t="s">
        <v>326</v>
      </c>
      <c r="H138" s="15">
        <v>63.5</v>
      </c>
      <c r="I138" s="15">
        <v>70</v>
      </c>
      <c r="J138" s="24">
        <f t="shared" si="21"/>
        <v>133.5</v>
      </c>
      <c r="K138" s="15">
        <f t="shared" si="22"/>
        <v>26.7</v>
      </c>
      <c r="L138" s="15">
        <v>81.06</v>
      </c>
      <c r="M138" s="15">
        <f t="shared" si="19"/>
        <v>48.636</v>
      </c>
      <c r="N138" s="15">
        <f t="shared" si="20"/>
        <v>75.336</v>
      </c>
      <c r="O138" s="22">
        <v>3</v>
      </c>
      <c r="P138" s="23"/>
      <c r="Q138" s="26"/>
    </row>
    <row r="139" ht="16" customHeight="1" spans="1:17">
      <c r="A139" s="16" t="s">
        <v>289</v>
      </c>
      <c r="B139" s="30" t="s">
        <v>290</v>
      </c>
      <c r="C139" s="30" t="s">
        <v>327</v>
      </c>
      <c r="D139" s="16" t="s">
        <v>328</v>
      </c>
      <c r="E139" s="16">
        <v>1</v>
      </c>
      <c r="F139" s="13" t="s">
        <v>329</v>
      </c>
      <c r="G139" s="14" t="s">
        <v>330</v>
      </c>
      <c r="H139" s="15">
        <v>61</v>
      </c>
      <c r="I139" s="15">
        <v>73.33</v>
      </c>
      <c r="J139" s="24">
        <f t="shared" si="21"/>
        <v>134.33</v>
      </c>
      <c r="K139" s="15">
        <f t="shared" si="22"/>
        <v>26.866</v>
      </c>
      <c r="L139" s="15">
        <v>82.56</v>
      </c>
      <c r="M139" s="15">
        <f t="shared" si="19"/>
        <v>49.536</v>
      </c>
      <c r="N139" s="15">
        <f t="shared" si="20"/>
        <v>76.402</v>
      </c>
      <c r="O139" s="22">
        <v>1</v>
      </c>
      <c r="P139" s="13" t="s">
        <v>22</v>
      </c>
      <c r="Q139" s="26"/>
    </row>
    <row r="140" ht="16" customHeight="1" spans="1:17">
      <c r="A140" s="16"/>
      <c r="B140" s="30"/>
      <c r="C140" s="30"/>
      <c r="D140" s="16"/>
      <c r="E140" s="16"/>
      <c r="F140" s="13"/>
      <c r="G140" s="14" t="s">
        <v>331</v>
      </c>
      <c r="H140" s="15">
        <v>61.5</v>
      </c>
      <c r="I140" s="15">
        <v>66.67</v>
      </c>
      <c r="J140" s="24">
        <f t="shared" si="21"/>
        <v>128.17</v>
      </c>
      <c r="K140" s="15">
        <f t="shared" si="22"/>
        <v>25.634</v>
      </c>
      <c r="L140" s="15">
        <v>81</v>
      </c>
      <c r="M140" s="15">
        <f t="shared" si="19"/>
        <v>48.6</v>
      </c>
      <c r="N140" s="15">
        <f t="shared" si="20"/>
        <v>74.234</v>
      </c>
      <c r="O140" s="22">
        <v>2</v>
      </c>
      <c r="P140" s="23"/>
      <c r="Q140" s="26"/>
    </row>
    <row r="141" ht="16" customHeight="1" spans="1:17">
      <c r="A141" s="16"/>
      <c r="B141" s="30"/>
      <c r="C141" s="30"/>
      <c r="D141" s="16"/>
      <c r="E141" s="16"/>
      <c r="F141" s="13"/>
      <c r="G141" s="14" t="s">
        <v>332</v>
      </c>
      <c r="H141" s="15">
        <v>64</v>
      </c>
      <c r="I141" s="15">
        <v>53.33</v>
      </c>
      <c r="J141" s="24">
        <f t="shared" si="21"/>
        <v>117.33</v>
      </c>
      <c r="K141" s="15">
        <f t="shared" si="22"/>
        <v>23.466</v>
      </c>
      <c r="L141" s="15" t="s">
        <v>33</v>
      </c>
      <c r="M141" s="15" t="s">
        <v>33</v>
      </c>
      <c r="N141" s="15" t="s">
        <v>33</v>
      </c>
      <c r="O141" s="25" t="s">
        <v>34</v>
      </c>
      <c r="P141" s="23"/>
      <c r="Q141" s="26"/>
    </row>
    <row r="142" ht="16" customHeight="1" spans="1:17">
      <c r="A142" s="16" t="s">
        <v>289</v>
      </c>
      <c r="B142" s="30" t="s">
        <v>290</v>
      </c>
      <c r="C142" s="30" t="s">
        <v>333</v>
      </c>
      <c r="D142" s="16" t="s">
        <v>334</v>
      </c>
      <c r="E142" s="16">
        <v>1</v>
      </c>
      <c r="F142" s="13" t="s">
        <v>335</v>
      </c>
      <c r="G142" s="14" t="s">
        <v>336</v>
      </c>
      <c r="H142" s="15">
        <v>62</v>
      </c>
      <c r="I142" s="15">
        <v>57.78</v>
      </c>
      <c r="J142" s="24">
        <f t="shared" si="21"/>
        <v>119.78</v>
      </c>
      <c r="K142" s="15">
        <f t="shared" si="22"/>
        <v>23.956</v>
      </c>
      <c r="L142" s="15">
        <v>78.3</v>
      </c>
      <c r="M142" s="15">
        <f t="shared" ref="M142:M153" si="23">L142*0.6</f>
        <v>46.98</v>
      </c>
      <c r="N142" s="15">
        <f t="shared" ref="N142:N153" si="24">K142+M142</f>
        <v>70.936</v>
      </c>
      <c r="O142" s="22">
        <v>1</v>
      </c>
      <c r="P142" s="13" t="s">
        <v>22</v>
      </c>
      <c r="Q142" s="26"/>
    </row>
    <row r="143" ht="16" customHeight="1" spans="1:17">
      <c r="A143" s="16"/>
      <c r="B143" s="30"/>
      <c r="C143" s="30"/>
      <c r="D143" s="16"/>
      <c r="E143" s="16"/>
      <c r="F143" s="13"/>
      <c r="G143" s="14" t="s">
        <v>337</v>
      </c>
      <c r="H143" s="15">
        <v>63.5</v>
      </c>
      <c r="I143" s="15">
        <v>47.78</v>
      </c>
      <c r="J143" s="24">
        <f t="shared" si="21"/>
        <v>111.28</v>
      </c>
      <c r="K143" s="15">
        <f t="shared" si="22"/>
        <v>22.256</v>
      </c>
      <c r="L143" s="15">
        <v>77.12</v>
      </c>
      <c r="M143" s="15">
        <f t="shared" si="23"/>
        <v>46.272</v>
      </c>
      <c r="N143" s="15">
        <f t="shared" si="24"/>
        <v>68.528</v>
      </c>
      <c r="O143" s="22">
        <v>2</v>
      </c>
      <c r="P143" s="23"/>
      <c r="Q143" s="26"/>
    </row>
    <row r="144" ht="16" customHeight="1" spans="1:17">
      <c r="A144" s="16"/>
      <c r="B144" s="30"/>
      <c r="C144" s="30"/>
      <c r="D144" s="16"/>
      <c r="E144" s="16"/>
      <c r="F144" s="13"/>
      <c r="G144" s="14" t="s">
        <v>338</v>
      </c>
      <c r="H144" s="15">
        <v>57.5</v>
      </c>
      <c r="I144" s="15">
        <v>53.33</v>
      </c>
      <c r="J144" s="24">
        <f t="shared" si="21"/>
        <v>110.83</v>
      </c>
      <c r="K144" s="15">
        <f t="shared" si="22"/>
        <v>22.166</v>
      </c>
      <c r="L144" s="15">
        <v>76.92</v>
      </c>
      <c r="M144" s="15">
        <f t="shared" si="23"/>
        <v>46.152</v>
      </c>
      <c r="N144" s="15">
        <f t="shared" si="24"/>
        <v>68.318</v>
      </c>
      <c r="O144" s="22">
        <v>3</v>
      </c>
      <c r="P144" s="23"/>
      <c r="Q144" s="26"/>
    </row>
    <row r="145" ht="16" customHeight="1" spans="1:17">
      <c r="A145" s="16" t="s">
        <v>289</v>
      </c>
      <c r="B145" s="30" t="s">
        <v>290</v>
      </c>
      <c r="C145" s="30" t="s">
        <v>339</v>
      </c>
      <c r="D145" s="16" t="s">
        <v>340</v>
      </c>
      <c r="E145" s="16">
        <v>1</v>
      </c>
      <c r="F145" s="13" t="s">
        <v>341</v>
      </c>
      <c r="G145" s="14" t="s">
        <v>342</v>
      </c>
      <c r="H145" s="15">
        <v>65</v>
      </c>
      <c r="I145" s="15">
        <v>73.33</v>
      </c>
      <c r="J145" s="24">
        <f t="shared" si="21"/>
        <v>138.33</v>
      </c>
      <c r="K145" s="15">
        <f t="shared" si="22"/>
        <v>27.666</v>
      </c>
      <c r="L145" s="15">
        <v>80.06</v>
      </c>
      <c r="M145" s="15">
        <f t="shared" si="23"/>
        <v>48.036</v>
      </c>
      <c r="N145" s="15">
        <f t="shared" si="24"/>
        <v>75.702</v>
      </c>
      <c r="O145" s="22">
        <v>1</v>
      </c>
      <c r="P145" s="13" t="s">
        <v>22</v>
      </c>
      <c r="Q145" s="26"/>
    </row>
    <row r="146" ht="16" customHeight="1" spans="1:17">
      <c r="A146" s="16"/>
      <c r="B146" s="30"/>
      <c r="C146" s="30"/>
      <c r="D146" s="16"/>
      <c r="E146" s="16"/>
      <c r="F146" s="13"/>
      <c r="G146" s="14" t="s">
        <v>343</v>
      </c>
      <c r="H146" s="15">
        <v>68</v>
      </c>
      <c r="I146" s="15">
        <v>66.67</v>
      </c>
      <c r="J146" s="24">
        <f t="shared" si="21"/>
        <v>134.67</v>
      </c>
      <c r="K146" s="15">
        <f t="shared" si="22"/>
        <v>26.934</v>
      </c>
      <c r="L146" s="15">
        <v>79.26</v>
      </c>
      <c r="M146" s="15">
        <f t="shared" si="23"/>
        <v>47.556</v>
      </c>
      <c r="N146" s="15">
        <f t="shared" si="24"/>
        <v>74.49</v>
      </c>
      <c r="O146" s="22">
        <v>2</v>
      </c>
      <c r="P146" s="23"/>
      <c r="Q146" s="26"/>
    </row>
    <row r="147" ht="16" customHeight="1" spans="1:17">
      <c r="A147" s="16"/>
      <c r="B147" s="30"/>
      <c r="C147" s="30"/>
      <c r="D147" s="16"/>
      <c r="E147" s="16"/>
      <c r="F147" s="13"/>
      <c r="G147" s="14" t="s">
        <v>344</v>
      </c>
      <c r="H147" s="15">
        <v>61.5</v>
      </c>
      <c r="I147" s="15">
        <v>73.33</v>
      </c>
      <c r="J147" s="24">
        <f t="shared" si="21"/>
        <v>134.83</v>
      </c>
      <c r="K147" s="15">
        <f t="shared" si="22"/>
        <v>26.966</v>
      </c>
      <c r="L147" s="15">
        <v>76.6</v>
      </c>
      <c r="M147" s="15">
        <f t="shared" si="23"/>
        <v>45.96</v>
      </c>
      <c r="N147" s="15">
        <f t="shared" si="24"/>
        <v>72.926</v>
      </c>
      <c r="O147" s="22">
        <v>3</v>
      </c>
      <c r="P147" s="23"/>
      <c r="Q147" s="26"/>
    </row>
    <row r="148" ht="16" customHeight="1" spans="1:17">
      <c r="A148" s="16" t="s">
        <v>289</v>
      </c>
      <c r="B148" s="30" t="s">
        <v>290</v>
      </c>
      <c r="C148" s="30" t="s">
        <v>345</v>
      </c>
      <c r="D148" s="16" t="s">
        <v>346</v>
      </c>
      <c r="E148" s="16">
        <v>1</v>
      </c>
      <c r="F148" s="13" t="s">
        <v>347</v>
      </c>
      <c r="G148" s="14" t="s">
        <v>348</v>
      </c>
      <c r="H148" s="15">
        <v>69</v>
      </c>
      <c r="I148" s="15">
        <v>64.44</v>
      </c>
      <c r="J148" s="24">
        <f t="shared" si="21"/>
        <v>133.44</v>
      </c>
      <c r="K148" s="15">
        <f t="shared" si="22"/>
        <v>26.688</v>
      </c>
      <c r="L148" s="15">
        <v>80.24</v>
      </c>
      <c r="M148" s="15">
        <f t="shared" si="23"/>
        <v>48.144</v>
      </c>
      <c r="N148" s="15">
        <f t="shared" si="24"/>
        <v>74.832</v>
      </c>
      <c r="O148" s="22">
        <v>1</v>
      </c>
      <c r="P148" s="13" t="s">
        <v>22</v>
      </c>
      <c r="Q148" s="26"/>
    </row>
    <row r="149" ht="16" customHeight="1" spans="1:17">
      <c r="A149" s="16"/>
      <c r="B149" s="30"/>
      <c r="C149" s="30"/>
      <c r="D149" s="16"/>
      <c r="E149" s="16"/>
      <c r="F149" s="13"/>
      <c r="G149" s="14" t="s">
        <v>349</v>
      </c>
      <c r="H149" s="15">
        <v>67</v>
      </c>
      <c r="I149" s="15">
        <v>64.44</v>
      </c>
      <c r="J149" s="24">
        <f t="shared" si="21"/>
        <v>131.44</v>
      </c>
      <c r="K149" s="15">
        <f t="shared" si="22"/>
        <v>26.288</v>
      </c>
      <c r="L149" s="15">
        <v>80.04</v>
      </c>
      <c r="M149" s="15">
        <f t="shared" si="23"/>
        <v>48.024</v>
      </c>
      <c r="N149" s="15">
        <f t="shared" si="24"/>
        <v>74.312</v>
      </c>
      <c r="O149" s="22">
        <v>3</v>
      </c>
      <c r="P149" s="23"/>
      <c r="Q149" s="26"/>
    </row>
    <row r="150" ht="16" customHeight="1" spans="1:17">
      <c r="A150" s="16"/>
      <c r="B150" s="30"/>
      <c r="C150" s="30"/>
      <c r="D150" s="16"/>
      <c r="E150" s="16"/>
      <c r="F150" s="13"/>
      <c r="G150" s="14" t="s">
        <v>350</v>
      </c>
      <c r="H150" s="15">
        <v>63.5</v>
      </c>
      <c r="I150" s="15">
        <v>70</v>
      </c>
      <c r="J150" s="24">
        <f t="shared" si="21"/>
        <v>133.5</v>
      </c>
      <c r="K150" s="15">
        <f t="shared" si="22"/>
        <v>26.7</v>
      </c>
      <c r="L150" s="15">
        <v>79.24</v>
      </c>
      <c r="M150" s="15">
        <f t="shared" si="23"/>
        <v>47.544</v>
      </c>
      <c r="N150" s="15">
        <f t="shared" si="24"/>
        <v>74.244</v>
      </c>
      <c r="O150" s="22">
        <v>2</v>
      </c>
      <c r="P150" s="23"/>
      <c r="Q150" s="26"/>
    </row>
    <row r="151" ht="16" customHeight="1" spans="1:17">
      <c r="A151" s="16" t="s">
        <v>289</v>
      </c>
      <c r="B151" s="30" t="s">
        <v>290</v>
      </c>
      <c r="C151" s="30" t="s">
        <v>351</v>
      </c>
      <c r="D151" s="16" t="s">
        <v>352</v>
      </c>
      <c r="E151" s="16">
        <v>1</v>
      </c>
      <c r="F151" s="13" t="s">
        <v>353</v>
      </c>
      <c r="G151" s="14" t="s">
        <v>354</v>
      </c>
      <c r="H151" s="15">
        <v>71</v>
      </c>
      <c r="I151" s="15">
        <v>45.56</v>
      </c>
      <c r="J151" s="24">
        <f t="shared" si="21"/>
        <v>116.56</v>
      </c>
      <c r="K151" s="15">
        <f t="shared" si="22"/>
        <v>23.312</v>
      </c>
      <c r="L151" s="15">
        <v>79.92</v>
      </c>
      <c r="M151" s="15">
        <f t="shared" si="23"/>
        <v>47.952</v>
      </c>
      <c r="N151" s="15">
        <f t="shared" si="24"/>
        <v>71.264</v>
      </c>
      <c r="O151" s="22">
        <v>1</v>
      </c>
      <c r="P151" s="13" t="s">
        <v>22</v>
      </c>
      <c r="Q151" s="26"/>
    </row>
    <row r="152" ht="16" customHeight="1" spans="1:17">
      <c r="A152" s="16"/>
      <c r="B152" s="30"/>
      <c r="C152" s="30"/>
      <c r="D152" s="16"/>
      <c r="E152" s="16"/>
      <c r="F152" s="13"/>
      <c r="G152" s="14" t="s">
        <v>355</v>
      </c>
      <c r="H152" s="15">
        <v>63</v>
      </c>
      <c r="I152" s="15">
        <v>56.67</v>
      </c>
      <c r="J152" s="24">
        <f t="shared" si="21"/>
        <v>119.67</v>
      </c>
      <c r="K152" s="15">
        <f t="shared" si="22"/>
        <v>23.934</v>
      </c>
      <c r="L152" s="15">
        <v>76.14</v>
      </c>
      <c r="M152" s="15">
        <f t="shared" si="23"/>
        <v>45.684</v>
      </c>
      <c r="N152" s="15">
        <f t="shared" si="24"/>
        <v>69.618</v>
      </c>
      <c r="O152" s="22">
        <v>2</v>
      </c>
      <c r="P152" s="23"/>
      <c r="Q152" s="26"/>
    </row>
    <row r="153" ht="16" customHeight="1" spans="1:17">
      <c r="A153" s="16"/>
      <c r="B153" s="30"/>
      <c r="C153" s="30"/>
      <c r="D153" s="16"/>
      <c r="E153" s="16"/>
      <c r="F153" s="13"/>
      <c r="G153" s="14" t="s">
        <v>356</v>
      </c>
      <c r="H153" s="15">
        <v>62</v>
      </c>
      <c r="I153" s="15">
        <v>48.89</v>
      </c>
      <c r="J153" s="24">
        <f t="shared" si="21"/>
        <v>110.89</v>
      </c>
      <c r="K153" s="15">
        <f t="shared" si="22"/>
        <v>22.178</v>
      </c>
      <c r="L153" s="15">
        <v>77.52</v>
      </c>
      <c r="M153" s="15">
        <f t="shared" si="23"/>
        <v>46.512</v>
      </c>
      <c r="N153" s="15">
        <f t="shared" si="24"/>
        <v>68.69</v>
      </c>
      <c r="O153" s="22">
        <v>3</v>
      </c>
      <c r="P153" s="23"/>
      <c r="Q153" s="26"/>
    </row>
    <row r="154" ht="38" customHeight="1" spans="1:18">
      <c r="A154" s="38" t="s">
        <v>1</v>
      </c>
      <c r="B154" s="38" t="s">
        <v>357</v>
      </c>
      <c r="C154" s="38" t="s">
        <v>3</v>
      </c>
      <c r="D154" s="38" t="s">
        <v>4</v>
      </c>
      <c r="E154" s="38" t="s">
        <v>5</v>
      </c>
      <c r="F154" s="39" t="s">
        <v>6</v>
      </c>
      <c r="G154" s="39" t="s">
        <v>358</v>
      </c>
      <c r="H154" s="38" t="s">
        <v>8</v>
      </c>
      <c r="I154" s="38" t="s">
        <v>9</v>
      </c>
      <c r="J154" s="38" t="s">
        <v>10</v>
      </c>
      <c r="K154" s="38" t="s">
        <v>11</v>
      </c>
      <c r="L154" s="38" t="s">
        <v>359</v>
      </c>
      <c r="M154" s="38" t="s">
        <v>360</v>
      </c>
      <c r="N154" s="40" t="s">
        <v>12</v>
      </c>
      <c r="O154" s="40" t="s">
        <v>13</v>
      </c>
      <c r="P154" s="40" t="s">
        <v>14</v>
      </c>
      <c r="Q154" s="41" t="s">
        <v>15</v>
      </c>
      <c r="R154" s="9" t="s">
        <v>16</v>
      </c>
    </row>
    <row r="155" ht="16" customHeight="1" spans="1:18">
      <c r="A155" s="17" t="s">
        <v>214</v>
      </c>
      <c r="B155" s="17" t="s">
        <v>214</v>
      </c>
      <c r="C155" s="17" t="s">
        <v>361</v>
      </c>
      <c r="D155" s="16" t="s">
        <v>362</v>
      </c>
      <c r="E155" s="16">
        <v>1</v>
      </c>
      <c r="F155" s="13" t="s">
        <v>363</v>
      </c>
      <c r="G155" s="14" t="s">
        <v>364</v>
      </c>
      <c r="H155" s="15">
        <v>65.5</v>
      </c>
      <c r="I155" s="15">
        <v>44.44</v>
      </c>
      <c r="J155" s="24">
        <v>109.94</v>
      </c>
      <c r="K155" s="24">
        <v>10.994</v>
      </c>
      <c r="L155" s="24">
        <v>91.2</v>
      </c>
      <c r="M155" s="24">
        <v>45.6</v>
      </c>
      <c r="N155" s="24">
        <v>79.32</v>
      </c>
      <c r="O155" s="15">
        <f>N155*0.3</f>
        <v>23.796</v>
      </c>
      <c r="P155" s="15">
        <f>K155+M155+O155</f>
        <v>80.39</v>
      </c>
      <c r="Q155" s="42">
        <v>1</v>
      </c>
      <c r="R155" s="13" t="s">
        <v>22</v>
      </c>
    </row>
    <row r="156" ht="16" customHeight="1" spans="1:18">
      <c r="A156" s="17"/>
      <c r="B156" s="17"/>
      <c r="C156" s="17"/>
      <c r="D156" s="16"/>
      <c r="E156" s="16"/>
      <c r="F156" s="13"/>
      <c r="G156" s="14" t="s">
        <v>365</v>
      </c>
      <c r="H156" s="15">
        <v>67.5</v>
      </c>
      <c r="I156" s="15">
        <v>66.67</v>
      </c>
      <c r="J156" s="24">
        <v>134.17</v>
      </c>
      <c r="K156" s="24">
        <v>13.417</v>
      </c>
      <c r="L156" s="24">
        <v>85.2</v>
      </c>
      <c r="M156" s="24">
        <v>42.6</v>
      </c>
      <c r="N156" s="24">
        <v>72</v>
      </c>
      <c r="O156" s="15">
        <f t="shared" ref="O156:O163" si="25">N156*0.3</f>
        <v>21.6</v>
      </c>
      <c r="P156" s="15">
        <f t="shared" ref="P156:P163" si="26">K156+M156+O156</f>
        <v>77.617</v>
      </c>
      <c r="Q156" s="42">
        <v>2</v>
      </c>
      <c r="R156" s="43"/>
    </row>
    <row r="157" ht="16" customHeight="1" spans="1:18">
      <c r="A157" s="17"/>
      <c r="B157" s="17"/>
      <c r="C157" s="17"/>
      <c r="D157" s="16"/>
      <c r="E157" s="16"/>
      <c r="F157" s="13"/>
      <c r="G157" s="14" t="s">
        <v>366</v>
      </c>
      <c r="H157" s="15">
        <v>58</v>
      </c>
      <c r="I157" s="15">
        <v>52.22</v>
      </c>
      <c r="J157" s="24">
        <v>110.22</v>
      </c>
      <c r="K157" s="24">
        <v>11.022</v>
      </c>
      <c r="L157" s="24">
        <v>81.2</v>
      </c>
      <c r="M157" s="24">
        <v>40.6</v>
      </c>
      <c r="N157" s="24">
        <v>75.44</v>
      </c>
      <c r="O157" s="15">
        <f t="shared" si="25"/>
        <v>22.632</v>
      </c>
      <c r="P157" s="15">
        <f t="shared" si="26"/>
        <v>74.254</v>
      </c>
      <c r="Q157" s="42">
        <v>3</v>
      </c>
      <c r="R157" s="43"/>
    </row>
    <row r="158" ht="16" customHeight="1" spans="1:18">
      <c r="A158" s="17" t="s">
        <v>214</v>
      </c>
      <c r="B158" s="17" t="s">
        <v>214</v>
      </c>
      <c r="C158" s="17" t="s">
        <v>367</v>
      </c>
      <c r="D158" s="16" t="s">
        <v>368</v>
      </c>
      <c r="E158" s="16">
        <v>1</v>
      </c>
      <c r="F158" s="13" t="s">
        <v>369</v>
      </c>
      <c r="G158" s="14" t="s">
        <v>370</v>
      </c>
      <c r="H158" s="15">
        <v>60</v>
      </c>
      <c r="I158" s="15">
        <v>53.33</v>
      </c>
      <c r="J158" s="24">
        <v>113.33</v>
      </c>
      <c r="K158" s="24">
        <v>11.333</v>
      </c>
      <c r="L158" s="24">
        <v>92.2</v>
      </c>
      <c r="M158" s="24">
        <v>46.1</v>
      </c>
      <c r="N158" s="24">
        <v>77.58</v>
      </c>
      <c r="O158" s="15">
        <f t="shared" si="25"/>
        <v>23.274</v>
      </c>
      <c r="P158" s="15">
        <f t="shared" si="26"/>
        <v>80.707</v>
      </c>
      <c r="Q158" s="42">
        <v>1</v>
      </c>
      <c r="R158" s="13" t="s">
        <v>22</v>
      </c>
    </row>
    <row r="159" ht="16" customHeight="1" spans="1:18">
      <c r="A159" s="17"/>
      <c r="B159" s="17"/>
      <c r="C159" s="17"/>
      <c r="D159" s="16"/>
      <c r="E159" s="16"/>
      <c r="F159" s="13"/>
      <c r="G159" s="14" t="s">
        <v>371</v>
      </c>
      <c r="H159" s="15">
        <v>66</v>
      </c>
      <c r="I159" s="15">
        <v>52.22</v>
      </c>
      <c r="J159" s="24">
        <v>118.22</v>
      </c>
      <c r="K159" s="24">
        <v>11.822</v>
      </c>
      <c r="L159" s="24">
        <v>83.8</v>
      </c>
      <c r="M159" s="24">
        <v>41.9</v>
      </c>
      <c r="N159" s="24">
        <v>80.86</v>
      </c>
      <c r="O159" s="15">
        <f t="shared" si="25"/>
        <v>24.258</v>
      </c>
      <c r="P159" s="15">
        <f t="shared" si="26"/>
        <v>77.98</v>
      </c>
      <c r="Q159" s="42">
        <v>2</v>
      </c>
      <c r="R159" s="43"/>
    </row>
    <row r="160" ht="16" customHeight="1" spans="1:18">
      <c r="A160" s="17"/>
      <c r="B160" s="17"/>
      <c r="C160" s="17"/>
      <c r="D160" s="16"/>
      <c r="E160" s="16"/>
      <c r="F160" s="13"/>
      <c r="G160" s="14" t="s">
        <v>372</v>
      </c>
      <c r="H160" s="15">
        <v>68</v>
      </c>
      <c r="I160" s="15">
        <v>54.44</v>
      </c>
      <c r="J160" s="24">
        <v>122.44</v>
      </c>
      <c r="K160" s="24">
        <v>12.244</v>
      </c>
      <c r="L160" s="24">
        <v>83</v>
      </c>
      <c r="M160" s="24">
        <v>41.5</v>
      </c>
      <c r="N160" s="24">
        <v>78.36</v>
      </c>
      <c r="O160" s="15">
        <f t="shared" si="25"/>
        <v>23.508</v>
      </c>
      <c r="P160" s="15">
        <f t="shared" si="26"/>
        <v>77.252</v>
      </c>
      <c r="Q160" s="42">
        <v>3</v>
      </c>
      <c r="R160" s="43"/>
    </row>
    <row r="161" ht="16" customHeight="1" spans="1:18">
      <c r="A161" s="17" t="s">
        <v>214</v>
      </c>
      <c r="B161" s="17" t="s">
        <v>214</v>
      </c>
      <c r="C161" s="17" t="s">
        <v>373</v>
      </c>
      <c r="D161" s="16" t="s">
        <v>374</v>
      </c>
      <c r="E161" s="16">
        <v>1</v>
      </c>
      <c r="F161" s="13" t="s">
        <v>375</v>
      </c>
      <c r="G161" s="14" t="s">
        <v>376</v>
      </c>
      <c r="H161" s="15">
        <v>63.5</v>
      </c>
      <c r="I161" s="15">
        <v>68.89</v>
      </c>
      <c r="J161" s="24">
        <v>132.39</v>
      </c>
      <c r="K161" s="24">
        <v>13.239</v>
      </c>
      <c r="L161" s="24">
        <v>85.4</v>
      </c>
      <c r="M161" s="24">
        <v>42.7</v>
      </c>
      <c r="N161" s="24">
        <v>77.58</v>
      </c>
      <c r="O161" s="15">
        <f t="shared" si="25"/>
        <v>23.274</v>
      </c>
      <c r="P161" s="15">
        <f t="shared" si="26"/>
        <v>79.213</v>
      </c>
      <c r="Q161" s="42">
        <v>1</v>
      </c>
      <c r="R161" s="13" t="s">
        <v>22</v>
      </c>
    </row>
    <row r="162" ht="16" customHeight="1" spans="1:18">
      <c r="A162" s="17"/>
      <c r="B162" s="17"/>
      <c r="C162" s="17"/>
      <c r="D162" s="16"/>
      <c r="E162" s="16"/>
      <c r="F162" s="13"/>
      <c r="G162" s="14" t="s">
        <v>377</v>
      </c>
      <c r="H162" s="15">
        <v>60</v>
      </c>
      <c r="I162" s="15">
        <v>66.67</v>
      </c>
      <c r="J162" s="24">
        <v>126.67</v>
      </c>
      <c r="K162" s="24">
        <v>12.667</v>
      </c>
      <c r="L162" s="24">
        <v>83.2</v>
      </c>
      <c r="M162" s="24">
        <v>41.6</v>
      </c>
      <c r="N162" s="24">
        <v>77.84</v>
      </c>
      <c r="O162" s="15">
        <f t="shared" si="25"/>
        <v>23.352</v>
      </c>
      <c r="P162" s="15">
        <f t="shared" si="26"/>
        <v>77.619</v>
      </c>
      <c r="Q162" s="42">
        <v>2</v>
      </c>
      <c r="R162" s="43"/>
    </row>
    <row r="163" ht="16" customHeight="1" spans="1:18">
      <c r="A163" s="17"/>
      <c r="B163" s="17"/>
      <c r="C163" s="17"/>
      <c r="D163" s="16"/>
      <c r="E163" s="16"/>
      <c r="F163" s="13"/>
      <c r="G163" s="14" t="s">
        <v>378</v>
      </c>
      <c r="H163" s="15">
        <v>56.5</v>
      </c>
      <c r="I163" s="15">
        <v>62.22</v>
      </c>
      <c r="J163" s="24">
        <v>118.72</v>
      </c>
      <c r="K163" s="24">
        <v>11.872</v>
      </c>
      <c r="L163" s="24">
        <v>77.2</v>
      </c>
      <c r="M163" s="24">
        <v>38.6</v>
      </c>
      <c r="N163" s="24">
        <v>77.04</v>
      </c>
      <c r="O163" s="15">
        <f t="shared" si="25"/>
        <v>23.112</v>
      </c>
      <c r="P163" s="15">
        <f t="shared" si="26"/>
        <v>73.584</v>
      </c>
      <c r="Q163" s="42">
        <v>3</v>
      </c>
      <c r="R163" s="43"/>
    </row>
  </sheetData>
  <sheetProtection password="E2EE" sheet="1" objects="1"/>
  <autoFilter ref="A2:P163">
    <extLst/>
  </autoFilter>
  <sortState ref="F161:Q163">
    <sortCondition ref="P161:P163" descending="1"/>
  </sortState>
  <mergeCells count="256">
    <mergeCell ref="A1:P1"/>
    <mergeCell ref="A3:A5"/>
    <mergeCell ref="A6:A8"/>
    <mergeCell ref="A9:A11"/>
    <mergeCell ref="A12:A14"/>
    <mergeCell ref="A15:A17"/>
    <mergeCell ref="A18:A20"/>
    <mergeCell ref="A21:A26"/>
    <mergeCell ref="A27:A32"/>
    <mergeCell ref="A33:A35"/>
    <mergeCell ref="A36:A38"/>
    <mergeCell ref="A39:A41"/>
    <mergeCell ref="A42:A44"/>
    <mergeCell ref="A45:A47"/>
    <mergeCell ref="A48:A50"/>
    <mergeCell ref="A51:A53"/>
    <mergeCell ref="A54:A56"/>
    <mergeCell ref="A57:A59"/>
    <mergeCell ref="A60:A62"/>
    <mergeCell ref="A63:A65"/>
    <mergeCell ref="A66:A68"/>
    <mergeCell ref="A69:A71"/>
    <mergeCell ref="A72:A74"/>
    <mergeCell ref="A75:A77"/>
    <mergeCell ref="A78:A80"/>
    <mergeCell ref="A81:A83"/>
    <mergeCell ref="A84:A86"/>
    <mergeCell ref="A87:A89"/>
    <mergeCell ref="A90:A92"/>
    <mergeCell ref="A93:A95"/>
    <mergeCell ref="A96:A98"/>
    <mergeCell ref="A99:A101"/>
    <mergeCell ref="A102:A104"/>
    <mergeCell ref="A105:A107"/>
    <mergeCell ref="A108:A110"/>
    <mergeCell ref="A111:A113"/>
    <mergeCell ref="A114:A116"/>
    <mergeCell ref="A118:A120"/>
    <mergeCell ref="A121:A123"/>
    <mergeCell ref="A124:A126"/>
    <mergeCell ref="A127:A129"/>
    <mergeCell ref="A130:A132"/>
    <mergeCell ref="A133:A135"/>
    <mergeCell ref="A136:A138"/>
    <mergeCell ref="A139:A141"/>
    <mergeCell ref="A142:A144"/>
    <mergeCell ref="A145:A147"/>
    <mergeCell ref="A148:A150"/>
    <mergeCell ref="A151:A153"/>
    <mergeCell ref="A155:A157"/>
    <mergeCell ref="A158:A160"/>
    <mergeCell ref="A161:A163"/>
    <mergeCell ref="B3:B5"/>
    <mergeCell ref="B6:B8"/>
    <mergeCell ref="B9:B11"/>
    <mergeCell ref="B12:B14"/>
    <mergeCell ref="B15:B17"/>
    <mergeCell ref="B18:B20"/>
    <mergeCell ref="B21:B26"/>
    <mergeCell ref="B27:B32"/>
    <mergeCell ref="B33:B35"/>
    <mergeCell ref="B36:B38"/>
    <mergeCell ref="B39:B41"/>
    <mergeCell ref="B42:B44"/>
    <mergeCell ref="B45:B47"/>
    <mergeCell ref="B48:B50"/>
    <mergeCell ref="B51:B53"/>
    <mergeCell ref="B54:B56"/>
    <mergeCell ref="B57:B59"/>
    <mergeCell ref="B60:B62"/>
    <mergeCell ref="B63:B65"/>
    <mergeCell ref="B66:B68"/>
    <mergeCell ref="B69:B71"/>
    <mergeCell ref="B72:B74"/>
    <mergeCell ref="B75:B77"/>
    <mergeCell ref="B78:B80"/>
    <mergeCell ref="B81:B83"/>
    <mergeCell ref="B84:B86"/>
    <mergeCell ref="B87:B89"/>
    <mergeCell ref="B90:B92"/>
    <mergeCell ref="B93:B95"/>
    <mergeCell ref="B96:B98"/>
    <mergeCell ref="B99:B101"/>
    <mergeCell ref="B102:B104"/>
    <mergeCell ref="B105:B107"/>
    <mergeCell ref="B108:B110"/>
    <mergeCell ref="B111:B113"/>
    <mergeCell ref="B114:B116"/>
    <mergeCell ref="B118:B120"/>
    <mergeCell ref="B121:B123"/>
    <mergeCell ref="B124:B126"/>
    <mergeCell ref="B127:B129"/>
    <mergeCell ref="B130:B132"/>
    <mergeCell ref="B133:B135"/>
    <mergeCell ref="B136:B138"/>
    <mergeCell ref="B139:B141"/>
    <mergeCell ref="B142:B144"/>
    <mergeCell ref="B145:B147"/>
    <mergeCell ref="B148:B150"/>
    <mergeCell ref="B151:B153"/>
    <mergeCell ref="B155:B157"/>
    <mergeCell ref="B158:B160"/>
    <mergeCell ref="B161:B163"/>
    <mergeCell ref="C3:C5"/>
    <mergeCell ref="C6:C8"/>
    <mergeCell ref="C9:C11"/>
    <mergeCell ref="C12:C14"/>
    <mergeCell ref="C15:C17"/>
    <mergeCell ref="C18:C20"/>
    <mergeCell ref="C21:C26"/>
    <mergeCell ref="C27:C32"/>
    <mergeCell ref="C33:C35"/>
    <mergeCell ref="C36:C38"/>
    <mergeCell ref="C39:C41"/>
    <mergeCell ref="C42:C44"/>
    <mergeCell ref="C45:C47"/>
    <mergeCell ref="C48:C50"/>
    <mergeCell ref="C51:C53"/>
    <mergeCell ref="C54:C56"/>
    <mergeCell ref="C57:C59"/>
    <mergeCell ref="C60:C62"/>
    <mergeCell ref="C63:C65"/>
    <mergeCell ref="C66:C68"/>
    <mergeCell ref="C69:C71"/>
    <mergeCell ref="C72:C74"/>
    <mergeCell ref="C75:C77"/>
    <mergeCell ref="C78:C80"/>
    <mergeCell ref="C81:C83"/>
    <mergeCell ref="C84:C86"/>
    <mergeCell ref="C87:C89"/>
    <mergeCell ref="C90:C92"/>
    <mergeCell ref="C93:C95"/>
    <mergeCell ref="C96:C98"/>
    <mergeCell ref="C99:C101"/>
    <mergeCell ref="C102:C104"/>
    <mergeCell ref="C105:C107"/>
    <mergeCell ref="C108:C110"/>
    <mergeCell ref="C111:C113"/>
    <mergeCell ref="C114:C116"/>
    <mergeCell ref="C118:C120"/>
    <mergeCell ref="C121:C123"/>
    <mergeCell ref="C124:C126"/>
    <mergeCell ref="C127:C129"/>
    <mergeCell ref="C130:C132"/>
    <mergeCell ref="C133:C135"/>
    <mergeCell ref="C136:C138"/>
    <mergeCell ref="C139:C141"/>
    <mergeCell ref="C142:C144"/>
    <mergeCell ref="C145:C147"/>
    <mergeCell ref="C148:C150"/>
    <mergeCell ref="C151:C153"/>
    <mergeCell ref="C155:C157"/>
    <mergeCell ref="C158:C160"/>
    <mergeCell ref="C161:C163"/>
    <mergeCell ref="D3:D5"/>
    <mergeCell ref="D6:D8"/>
    <mergeCell ref="D9:D11"/>
    <mergeCell ref="D12:D14"/>
    <mergeCell ref="D15:D17"/>
    <mergeCell ref="D18:D20"/>
    <mergeCell ref="D21:D26"/>
    <mergeCell ref="D27:D32"/>
    <mergeCell ref="D33:D35"/>
    <mergeCell ref="D36:D38"/>
    <mergeCell ref="D39:D41"/>
    <mergeCell ref="D42:D44"/>
    <mergeCell ref="D45:D47"/>
    <mergeCell ref="D48:D50"/>
    <mergeCell ref="D51:D53"/>
    <mergeCell ref="D54:D56"/>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D108:D110"/>
    <mergeCell ref="D111:D113"/>
    <mergeCell ref="D114:D116"/>
    <mergeCell ref="D118:D120"/>
    <mergeCell ref="D121:D123"/>
    <mergeCell ref="D124:D126"/>
    <mergeCell ref="D127:D129"/>
    <mergeCell ref="D130:D132"/>
    <mergeCell ref="D133:D135"/>
    <mergeCell ref="D136:D138"/>
    <mergeCell ref="D139:D141"/>
    <mergeCell ref="D142:D144"/>
    <mergeCell ref="D145:D147"/>
    <mergeCell ref="D148:D150"/>
    <mergeCell ref="D151:D153"/>
    <mergeCell ref="D155:D157"/>
    <mergeCell ref="D158:D160"/>
    <mergeCell ref="D161:D163"/>
    <mergeCell ref="E3:E5"/>
    <mergeCell ref="E6:E8"/>
    <mergeCell ref="E9:E11"/>
    <mergeCell ref="E12:E14"/>
    <mergeCell ref="E15:E17"/>
    <mergeCell ref="E18:E20"/>
    <mergeCell ref="E21:E26"/>
    <mergeCell ref="E27:E32"/>
    <mergeCell ref="E33:E35"/>
    <mergeCell ref="E36:E38"/>
    <mergeCell ref="E39:E41"/>
    <mergeCell ref="E42:E44"/>
    <mergeCell ref="E45:E47"/>
    <mergeCell ref="E48:E50"/>
    <mergeCell ref="E51:E53"/>
    <mergeCell ref="E54:E56"/>
    <mergeCell ref="E57:E59"/>
    <mergeCell ref="E60:E62"/>
    <mergeCell ref="E63:E65"/>
    <mergeCell ref="E66:E68"/>
    <mergeCell ref="E69:E71"/>
    <mergeCell ref="E72:E74"/>
    <mergeCell ref="E75:E77"/>
    <mergeCell ref="E78:E80"/>
    <mergeCell ref="E81:E83"/>
    <mergeCell ref="E84:E86"/>
    <mergeCell ref="E87:E89"/>
    <mergeCell ref="E90:E92"/>
    <mergeCell ref="E93:E95"/>
    <mergeCell ref="E96:E98"/>
    <mergeCell ref="E99:E101"/>
    <mergeCell ref="E102:E104"/>
    <mergeCell ref="E105:E107"/>
    <mergeCell ref="E108:E110"/>
    <mergeCell ref="E111:E113"/>
    <mergeCell ref="E114:E116"/>
    <mergeCell ref="E118:E120"/>
    <mergeCell ref="E121:E123"/>
    <mergeCell ref="E124:E126"/>
    <mergeCell ref="E127:E129"/>
    <mergeCell ref="E130:E132"/>
    <mergeCell ref="E133:E135"/>
    <mergeCell ref="E136:E138"/>
    <mergeCell ref="E139:E141"/>
    <mergeCell ref="E142:E144"/>
    <mergeCell ref="E145:E147"/>
    <mergeCell ref="E148:E150"/>
    <mergeCell ref="E151:E153"/>
    <mergeCell ref="E155:E157"/>
    <mergeCell ref="E158:E160"/>
    <mergeCell ref="E161:E163"/>
  </mergeCells>
  <pageMargins left="0.314583333333333" right="0.354166666666667" top="0.511805555555556" bottom="1" header="0.5" footer="0.5"/>
  <pageSetup paperSize="9" scale="62"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总成绩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2023-06-08T16:34:00Z</dcterms:created>
  <dcterms:modified xsi:type="dcterms:W3CDTF">2025-06-08T07:30:47Z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96AFD4CA5A2F45BB99767630EDAC0E40_13</vt:lpwstr>
  </property>
  <property fmtid="{D5CDD505-2E9C-101B-9397-08002B2CF9AE}" pid="3" name="KSOProductBuildVer">
    <vt:lpwstr>2052-11.8.2.12085</vt:lpwstr>
  </property>
  <property fmtid="{D5CDD505-2E9C-101B-9397-08002B2CF9AE}" pid="4" name="KSOReadingLayout">
    <vt:bool>false</vt:bool>
  </property>
</Properties>
</file>